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0\Buffer\Валентина\Типовое меню\"/>
    </mc:Choice>
  </mc:AlternateContent>
  <bookViews>
    <workbookView xWindow="0" yWindow="0" windowWidth="21465" windowHeight="9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0" i="1" l="1"/>
  <c r="H159" i="1"/>
  <c r="I159" i="1"/>
  <c r="J159" i="1"/>
  <c r="G159" i="1"/>
  <c r="G151" i="1"/>
  <c r="G160" i="1" s="1"/>
  <c r="H151" i="1"/>
  <c r="H160" i="1" s="1"/>
  <c r="I151" i="1"/>
  <c r="I160" i="1" s="1"/>
  <c r="J151" i="1"/>
  <c r="F151" i="1"/>
  <c r="F145" i="1"/>
  <c r="G144" i="1"/>
  <c r="H144" i="1"/>
  <c r="I144" i="1"/>
  <c r="J144" i="1"/>
  <c r="F144" i="1"/>
  <c r="H135" i="1"/>
  <c r="H145" i="1" s="1"/>
  <c r="I135" i="1"/>
  <c r="J135" i="1"/>
  <c r="G135" i="1"/>
  <c r="H127" i="1"/>
  <c r="I127" i="1"/>
  <c r="J127" i="1"/>
  <c r="G127" i="1"/>
  <c r="G118" i="1"/>
  <c r="H118" i="1"/>
  <c r="I118" i="1"/>
  <c r="J118" i="1"/>
  <c r="F118" i="1"/>
  <c r="F128" i="1" s="1"/>
  <c r="F112" i="1"/>
  <c r="H111" i="1"/>
  <c r="I111" i="1"/>
  <c r="J111" i="1"/>
  <c r="G111" i="1"/>
  <c r="H104" i="1"/>
  <c r="I104" i="1"/>
  <c r="I112" i="1" s="1"/>
  <c r="J104" i="1"/>
  <c r="G104" i="1"/>
  <c r="F99" i="1"/>
  <c r="H98" i="1"/>
  <c r="I98" i="1"/>
  <c r="J98" i="1"/>
  <c r="G98" i="1"/>
  <c r="H90" i="1"/>
  <c r="I90" i="1"/>
  <c r="J90" i="1"/>
  <c r="G90" i="1"/>
  <c r="H82" i="1"/>
  <c r="I82" i="1"/>
  <c r="J82" i="1"/>
  <c r="G82" i="1"/>
  <c r="G74" i="1"/>
  <c r="H74" i="1"/>
  <c r="I74" i="1"/>
  <c r="J74" i="1"/>
  <c r="F74" i="1"/>
  <c r="F83" i="1" s="1"/>
  <c r="F67" i="1"/>
  <c r="H66" i="1"/>
  <c r="I66" i="1"/>
  <c r="J66" i="1"/>
  <c r="G66" i="1"/>
  <c r="H57" i="1"/>
  <c r="I57" i="1"/>
  <c r="J57" i="1"/>
  <c r="G57" i="1"/>
  <c r="F50" i="1"/>
  <c r="H49" i="1"/>
  <c r="I49" i="1"/>
  <c r="J49" i="1"/>
  <c r="G49" i="1"/>
  <c r="H41" i="1"/>
  <c r="I41" i="1"/>
  <c r="J41" i="1"/>
  <c r="G41" i="1"/>
  <c r="F36" i="1"/>
  <c r="H35" i="1"/>
  <c r="I35" i="1"/>
  <c r="J35" i="1"/>
  <c r="G35" i="1"/>
  <c r="H28" i="1"/>
  <c r="I28" i="1"/>
  <c r="J28" i="1"/>
  <c r="G28" i="1"/>
  <c r="F22" i="1"/>
  <c r="H21" i="1"/>
  <c r="I21" i="1"/>
  <c r="J21" i="1"/>
  <c r="G21" i="1"/>
  <c r="I12" i="1"/>
  <c r="J12" i="1"/>
  <c r="H12" i="1"/>
  <c r="G12" i="1"/>
  <c r="J145" i="1" l="1"/>
  <c r="J160" i="1"/>
  <c r="G145" i="1"/>
  <c r="I145" i="1"/>
  <c r="G128" i="1"/>
  <c r="I128" i="1"/>
  <c r="J112" i="1"/>
  <c r="H128" i="1"/>
  <c r="J128" i="1"/>
  <c r="H112" i="1"/>
  <c r="G112" i="1"/>
  <c r="G99" i="1"/>
  <c r="J99" i="1"/>
  <c r="I99" i="1"/>
  <c r="H83" i="1"/>
  <c r="H99" i="1"/>
  <c r="G50" i="1"/>
  <c r="H67" i="1"/>
  <c r="G83" i="1"/>
  <c r="I83" i="1"/>
  <c r="J83" i="1"/>
  <c r="J67" i="1"/>
  <c r="G67" i="1"/>
  <c r="H50" i="1"/>
  <c r="I67" i="1"/>
  <c r="J36" i="1"/>
  <c r="I36" i="1"/>
  <c r="J50" i="1"/>
  <c r="G22" i="1"/>
  <c r="H36" i="1"/>
  <c r="I50" i="1"/>
  <c r="G36" i="1"/>
  <c r="J22" i="1"/>
  <c r="I22" i="1"/>
  <c r="H22" i="1"/>
</calcChain>
</file>

<file path=xl/sharedStrings.xml><?xml version="1.0" encoding="utf-8"?>
<sst xmlns="http://schemas.openxmlformats.org/spreadsheetml/2006/main" count="304" uniqueCount="86">
  <si>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</si>
  <si>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</si>
  <si>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</si>
  <si>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</si>
  <si>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</si>
  <si>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</si>
  <si>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</si>
  <si>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</si>
  <si>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</si>
  <si>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</si>
  <si>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</si>
  <si>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</si>
  <si>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</si>
  <si>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</si>
  <si>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</si>
  <si>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</si>
  <si>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</si>
  <si>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</si>
  <si>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</si>
  <si>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</si>
  <si>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2 блюдо</t>
  </si>
  <si>
    <t>Каша молочная пшеничная</t>
  </si>
  <si>
    <t>200/5</t>
  </si>
  <si>
    <t>Доп.блюдо</t>
  </si>
  <si>
    <t xml:space="preserve">Масло сливочное </t>
  </si>
  <si>
    <t>Сыр (порционно)</t>
  </si>
  <si>
    <t>напиток</t>
  </si>
  <si>
    <t>Чай с молоком сгущенным</t>
  </si>
  <si>
    <t>хлеб</t>
  </si>
  <si>
    <t>Хлеб пшеничный обогащенный йодатом калия</t>
  </si>
  <si>
    <t>фрукты</t>
  </si>
  <si>
    <t>Яблоко</t>
  </si>
  <si>
    <t>обед</t>
  </si>
  <si>
    <t>1 блюдо</t>
  </si>
  <si>
    <t>Щи из свежей капусты с картофелем со сметаной</t>
  </si>
  <si>
    <t>200/10</t>
  </si>
  <si>
    <t>Тефтели мясные с соусом</t>
  </si>
  <si>
    <t>80/30</t>
  </si>
  <si>
    <t>гарнир</t>
  </si>
  <si>
    <t xml:space="preserve">Каша рассыпчатая гречневая </t>
  </si>
  <si>
    <t>Компот из свежих яблок</t>
  </si>
  <si>
    <t>Хлеб ржано-пшеничный обогащенный йодатом калия</t>
  </si>
  <si>
    <t>Завтрак</t>
  </si>
  <si>
    <t>доп.блюдо</t>
  </si>
  <si>
    <t>соус</t>
  </si>
  <si>
    <t xml:space="preserve">Каша из хлопьев овсяных "Геркулес" </t>
  </si>
  <si>
    <t>Фрикадельки куриные</t>
  </si>
  <si>
    <t>Компот "Ассорти" из свежих ягод</t>
  </si>
  <si>
    <t>Соус сметанный</t>
  </si>
  <si>
    <t>кулинарный совет</t>
  </si>
  <si>
    <t>Плов из птицы.</t>
  </si>
  <si>
    <t>Чай с лимоном</t>
  </si>
  <si>
    <t>Хлеб пшеничный обогащенный йодатом калия.</t>
  </si>
  <si>
    <t>Рассольник "Ленинградский" с перловой крупой со сметаной</t>
  </si>
  <si>
    <t>Компот из сухофруктов</t>
  </si>
  <si>
    <t>200/7</t>
  </si>
  <si>
    <t>Обед</t>
  </si>
  <si>
    <t>Запеканка из творога с морковью  с молоком сгущённым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</si>
  <si>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</si>
  <si>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</si>
  <si>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</si>
  <si>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</si>
  <si>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</si>
  <si>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130/20</t>
  </si>
  <si>
    <t>Итого за день:</t>
  </si>
  <si>
    <t>Итого:</t>
  </si>
  <si>
    <t>Котлета рыбная.</t>
  </si>
  <si>
    <t>Пюре картофельное</t>
  </si>
  <si>
    <t>Соус молочный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</si>
  <si>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</si>
  <si>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</si>
  <si>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</si>
  <si>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</si>
  <si>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</si>
  <si>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Борщ с капустой и картофелем со сметаной</t>
  </si>
  <si>
    <t>Гуляш из куриного филе.</t>
  </si>
  <si>
    <t>Компот из черной смородины</t>
  </si>
  <si>
    <t>50/50</t>
  </si>
  <si>
    <t>Макароны отварные с сыром</t>
  </si>
  <si>
    <t xml:space="preserve">Йогурт </t>
  </si>
  <si>
    <t>Биточки рубленые из птицы.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</si>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</sst>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4" borderId="5" xfId="0" applyFill="1" applyBorder="1"/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8" xfId="0" applyBorder="1"/>
    <xf numFmtId="0" fontId="0" fillId="4" borderId="4" xfId="0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6" fillId="0" borderId="1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5" borderId="3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/>
    <xf numFmtId="0" fontId="0" fillId="0" borderId="10" xfId="0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0" borderId="1" xfId="0" applyBorder="1"/>
    <xf numFmtId="0" fontId="0" fillId="6" borderId="1" xfId="0" applyFill="1" applyBorder="1"/>
    <xf numFmtId="0" fontId="0" fillId="0" borderId="10" xfId="0" applyBorder="1"/>
    <xf numFmtId="0" fontId="0" fillId="6" borderId="3" xfId="0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5" borderId="1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abSelected="1" topLeftCell="A64" workbookViewId="0">
      <selection activeCell="G140" sqref="G140"/>
    </sheetView>
  </sheetViews>
  <sheetFormatPr defaultRowHeight="15" x14ac:dyDescent="0.25"/>
  <cols>
    <col min="1" max="1" width="11.42578125" customWidth="1"/>
    <col min="4" max="4" width="12.5703125" customWidth="1"/>
    <col min="5" max="5" width="58.5703125" customWidth="1"/>
    <col min="10" max="10" width="9.140625" customWidth="1"/>
    <col min="11" max="11" width="18" customWidth="1"/>
  </cols>
  <sheetData>
    <row r="1" spans="1:11" x14ac:dyDescent="0.25">
      <c r="A1" s="1" t="s">
        <v>0</v>
      </c>
      <c r="B1" s="2"/>
      <c r="C1" s="55"/>
      <c r="D1" s="56"/>
      <c r="E1" s="56"/>
      <c r="F1" s="3" t="s">
        <v>1</v>
      </c>
      <c r="G1" s="2" t="s">
        <v>2</v>
      </c>
      <c r="H1" s="57"/>
      <c r="I1" s="57"/>
      <c r="J1" s="57"/>
      <c r="K1" s="57"/>
    </row>
    <row r="2" spans="1:11" ht="18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7"/>
      <c r="I2" s="57"/>
      <c r="J2" s="57"/>
      <c r="K2" s="57"/>
    </row>
    <row r="3" spans="1:1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58"/>
      <c r="I3" s="58"/>
      <c r="J3" s="58"/>
      <c r="K3" s="58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22.5" x14ac:dyDescent="0.25">
      <c r="A5" s="12" t="s">
        <v>8</v>
      </c>
      <c r="B5" s="17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8" t="s">
        <v>17</v>
      </c>
      <c r="K5" s="29" t="s">
        <v>18</v>
      </c>
    </row>
    <row r="6" spans="1:11" x14ac:dyDescent="0.25">
      <c r="A6" s="13">
        <v>1</v>
      </c>
      <c r="B6" s="13">
        <v>1</v>
      </c>
      <c r="C6" s="19" t="s">
        <v>19</v>
      </c>
      <c r="D6" s="22" t="s">
        <v>20</v>
      </c>
      <c r="E6" s="30" t="s">
        <v>45</v>
      </c>
      <c r="F6" s="31" t="s">
        <v>22</v>
      </c>
      <c r="G6" s="31">
        <v>8</v>
      </c>
      <c r="H6" s="31">
        <v>9</v>
      </c>
      <c r="I6" s="31">
        <v>36</v>
      </c>
      <c r="J6" s="31">
        <v>256</v>
      </c>
      <c r="K6" s="31">
        <v>173</v>
      </c>
    </row>
    <row r="7" spans="1:11" x14ac:dyDescent="0.25">
      <c r="A7" s="14"/>
      <c r="B7" s="14"/>
      <c r="C7" s="20"/>
      <c r="D7" s="22" t="s">
        <v>43</v>
      </c>
      <c r="E7" s="30" t="s">
        <v>24</v>
      </c>
      <c r="F7" s="31">
        <v>10</v>
      </c>
      <c r="G7" s="31">
        <v>1</v>
      </c>
      <c r="H7" s="31">
        <v>7</v>
      </c>
      <c r="I7" s="31">
        <v>0</v>
      </c>
      <c r="J7" s="31">
        <v>66</v>
      </c>
      <c r="K7" s="31"/>
    </row>
    <row r="8" spans="1:11" x14ac:dyDescent="0.25">
      <c r="A8" s="14"/>
      <c r="B8" s="14"/>
      <c r="C8" s="20"/>
      <c r="D8" s="22"/>
      <c r="E8" s="30"/>
      <c r="F8" s="31"/>
      <c r="G8" s="31"/>
      <c r="H8" s="31"/>
      <c r="I8" s="31">
        <v>0</v>
      </c>
      <c r="J8" s="31"/>
      <c r="K8" s="31"/>
    </row>
    <row r="9" spans="1:11" x14ac:dyDescent="0.25">
      <c r="A9" s="14"/>
      <c r="B9" s="14"/>
      <c r="C9" s="20"/>
      <c r="D9" s="22" t="s">
        <v>26</v>
      </c>
      <c r="E9" s="30" t="s">
        <v>27</v>
      </c>
      <c r="F9" s="31">
        <v>200</v>
      </c>
      <c r="G9" s="31">
        <v>1</v>
      </c>
      <c r="H9" s="31">
        <v>2</v>
      </c>
      <c r="I9" s="31">
        <v>17</v>
      </c>
      <c r="J9" s="31">
        <v>87</v>
      </c>
      <c r="K9" s="31">
        <v>37</v>
      </c>
    </row>
    <row r="10" spans="1:11" x14ac:dyDescent="0.25">
      <c r="A10" s="14"/>
      <c r="B10" s="14"/>
      <c r="C10" s="20"/>
      <c r="D10" s="22" t="s">
        <v>28</v>
      </c>
      <c r="E10" s="30" t="s">
        <v>29</v>
      </c>
      <c r="F10" s="31">
        <v>30</v>
      </c>
      <c r="G10" s="31">
        <v>2</v>
      </c>
      <c r="H10" s="31">
        <v>0</v>
      </c>
      <c r="I10" s="31">
        <v>15</v>
      </c>
      <c r="J10" s="31">
        <v>73</v>
      </c>
      <c r="K10" s="31">
        <v>406</v>
      </c>
    </row>
    <row r="11" spans="1:11" x14ac:dyDescent="0.25">
      <c r="A11" s="14"/>
      <c r="B11" s="14"/>
      <c r="C11" s="20"/>
      <c r="D11" s="22" t="s">
        <v>30</v>
      </c>
      <c r="E11" s="30" t="s">
        <v>31</v>
      </c>
      <c r="F11" s="31">
        <v>100</v>
      </c>
      <c r="G11" s="31">
        <v>0</v>
      </c>
      <c r="H11" s="31">
        <v>0</v>
      </c>
      <c r="I11" s="31">
        <v>10</v>
      </c>
      <c r="J11" s="31">
        <v>47</v>
      </c>
      <c r="K11" s="31"/>
    </row>
    <row r="12" spans="1:11" x14ac:dyDescent="0.25">
      <c r="A12" s="15"/>
      <c r="B12" s="16"/>
      <c r="C12" s="21"/>
      <c r="D12" s="10"/>
      <c r="E12" s="10" t="s">
        <v>65</v>
      </c>
      <c r="F12" s="11">
        <v>555</v>
      </c>
      <c r="G12" s="11">
        <f>SUM(G6:G11)</f>
        <v>12</v>
      </c>
      <c r="H12" s="11">
        <f>SUM(H6:H11)</f>
        <v>18</v>
      </c>
      <c r="I12" s="11">
        <f t="shared" ref="I12:J12" si="0">SUM(I6:I11)</f>
        <v>78</v>
      </c>
      <c r="J12" s="11">
        <f t="shared" si="0"/>
        <v>529</v>
      </c>
      <c r="K12" s="11"/>
    </row>
    <row r="13" spans="1:11" x14ac:dyDescent="0.25">
      <c r="A13" s="14"/>
      <c r="B13" s="13">
        <v>1</v>
      </c>
      <c r="C13" s="19" t="s">
        <v>32</v>
      </c>
      <c r="D13" s="22"/>
      <c r="E13" s="30"/>
      <c r="F13" s="31"/>
      <c r="G13" s="31"/>
      <c r="H13" s="31"/>
      <c r="I13" s="31"/>
      <c r="J13" s="31"/>
      <c r="K13" s="31"/>
    </row>
    <row r="14" spans="1:11" x14ac:dyDescent="0.25">
      <c r="A14" s="14"/>
      <c r="B14" s="14"/>
      <c r="C14" s="20"/>
      <c r="D14" s="22" t="s">
        <v>33</v>
      </c>
      <c r="E14" s="30" t="s">
        <v>34</v>
      </c>
      <c r="F14" s="31" t="s">
        <v>35</v>
      </c>
      <c r="G14" s="31">
        <v>1</v>
      </c>
      <c r="H14" s="31">
        <v>5</v>
      </c>
      <c r="I14" s="31">
        <v>6</v>
      </c>
      <c r="J14" s="31">
        <v>74</v>
      </c>
      <c r="K14" s="31">
        <v>88</v>
      </c>
    </row>
    <row r="15" spans="1:11" x14ac:dyDescent="0.25">
      <c r="A15" s="14"/>
      <c r="B15" s="14"/>
      <c r="C15" s="20"/>
      <c r="D15" s="22" t="s">
        <v>20</v>
      </c>
      <c r="E15" s="30" t="s">
        <v>46</v>
      </c>
      <c r="F15" s="31">
        <v>90</v>
      </c>
      <c r="G15" s="31">
        <v>17</v>
      </c>
      <c r="H15" s="31">
        <v>11</v>
      </c>
      <c r="I15" s="31">
        <v>8</v>
      </c>
      <c r="J15" s="31">
        <v>201</v>
      </c>
      <c r="K15" s="31">
        <v>297</v>
      </c>
    </row>
    <row r="16" spans="1:11" x14ac:dyDescent="0.25">
      <c r="A16" s="14"/>
      <c r="B16" s="14"/>
      <c r="C16" s="20"/>
      <c r="D16" s="22" t="s">
        <v>38</v>
      </c>
      <c r="E16" s="30" t="s">
        <v>39</v>
      </c>
      <c r="F16" s="31">
        <v>150</v>
      </c>
      <c r="G16" s="31">
        <v>7</v>
      </c>
      <c r="H16" s="31">
        <v>5</v>
      </c>
      <c r="I16" s="31">
        <v>33</v>
      </c>
      <c r="J16" s="31">
        <v>205</v>
      </c>
      <c r="K16" s="31">
        <v>171</v>
      </c>
    </row>
    <row r="17" spans="1:11" x14ac:dyDescent="0.25">
      <c r="A17" s="14"/>
      <c r="B17" s="14"/>
      <c r="C17" s="20"/>
      <c r="D17" s="22" t="s">
        <v>26</v>
      </c>
      <c r="E17" s="30" t="s">
        <v>47</v>
      </c>
      <c r="F17" s="31">
        <v>200</v>
      </c>
      <c r="G17" s="31">
        <v>0</v>
      </c>
      <c r="H17" s="31">
        <v>0</v>
      </c>
      <c r="I17" s="31">
        <v>16</v>
      </c>
      <c r="J17" s="31">
        <v>65</v>
      </c>
      <c r="K17" s="31" t="s">
        <v>49</v>
      </c>
    </row>
    <row r="18" spans="1:11" x14ac:dyDescent="0.25">
      <c r="A18" s="14"/>
      <c r="B18" s="14"/>
      <c r="C18" s="20"/>
      <c r="D18" s="22" t="s">
        <v>44</v>
      </c>
      <c r="E18" s="30" t="s">
        <v>48</v>
      </c>
      <c r="F18" s="31">
        <v>30</v>
      </c>
      <c r="G18" s="31">
        <v>1</v>
      </c>
      <c r="H18" s="31">
        <v>2</v>
      </c>
      <c r="I18" s="31">
        <v>2</v>
      </c>
      <c r="J18" s="31">
        <v>32</v>
      </c>
      <c r="K18" s="31">
        <v>330</v>
      </c>
    </row>
    <row r="19" spans="1:11" x14ac:dyDescent="0.25">
      <c r="A19" s="14"/>
      <c r="B19" s="14"/>
      <c r="C19" s="20"/>
      <c r="D19" s="22" t="s">
        <v>28</v>
      </c>
      <c r="E19" s="30" t="s">
        <v>29</v>
      </c>
      <c r="F19" s="31">
        <v>30</v>
      </c>
      <c r="G19" s="31">
        <v>2</v>
      </c>
      <c r="H19" s="31">
        <v>0</v>
      </c>
      <c r="I19" s="31">
        <v>15</v>
      </c>
      <c r="J19" s="31">
        <v>73</v>
      </c>
      <c r="K19" s="31">
        <v>406</v>
      </c>
    </row>
    <row r="20" spans="1:11" x14ac:dyDescent="0.25">
      <c r="A20" s="14"/>
      <c r="B20" s="14"/>
      <c r="C20" s="20"/>
      <c r="D20" s="22" t="s">
        <v>28</v>
      </c>
      <c r="E20" s="30" t="s">
        <v>41</v>
      </c>
      <c r="F20" s="31">
        <v>30</v>
      </c>
      <c r="G20" s="31">
        <v>2</v>
      </c>
      <c r="H20" s="31">
        <v>1</v>
      </c>
      <c r="I20" s="31">
        <v>7</v>
      </c>
      <c r="J20" s="31">
        <v>58</v>
      </c>
      <c r="K20" s="31">
        <v>27</v>
      </c>
    </row>
    <row r="21" spans="1:11" x14ac:dyDescent="0.25">
      <c r="A21" s="15"/>
      <c r="B21" s="15"/>
      <c r="C21" s="24"/>
      <c r="D21" s="25"/>
      <c r="E21" s="10" t="s">
        <v>65</v>
      </c>
      <c r="F21" s="11">
        <v>740</v>
      </c>
      <c r="G21" s="11">
        <f>SUM(G14:G20)</f>
        <v>30</v>
      </c>
      <c r="H21" s="11">
        <f t="shared" ref="H21:J21" si="1">SUM(H14:H20)</f>
        <v>24</v>
      </c>
      <c r="I21" s="11">
        <f t="shared" si="1"/>
        <v>87</v>
      </c>
      <c r="J21" s="11">
        <f t="shared" si="1"/>
        <v>708</v>
      </c>
      <c r="K21" s="11"/>
    </row>
    <row r="22" spans="1:11" x14ac:dyDescent="0.25">
      <c r="A22" s="26">
        <v>1</v>
      </c>
      <c r="B22" s="26">
        <v>1</v>
      </c>
      <c r="C22" s="59" t="s">
        <v>64</v>
      </c>
      <c r="D22" s="60"/>
      <c r="E22" s="26"/>
      <c r="F22" s="27">
        <f>F21+F12</f>
        <v>1295</v>
      </c>
      <c r="G22" s="27">
        <f t="shared" ref="G22:J22" si="2">G21+G12</f>
        <v>42</v>
      </c>
      <c r="H22" s="27">
        <f t="shared" si="2"/>
        <v>42</v>
      </c>
      <c r="I22" s="27">
        <f t="shared" si="2"/>
        <v>165</v>
      </c>
      <c r="J22" s="27">
        <f t="shared" si="2"/>
        <v>1237</v>
      </c>
      <c r="K22" s="27"/>
    </row>
    <row r="23" spans="1:11" x14ac:dyDescent="0.25">
      <c r="A23" s="13">
        <v>1</v>
      </c>
      <c r="B23" s="13">
        <v>2</v>
      </c>
      <c r="C23" s="28" t="s">
        <v>19</v>
      </c>
      <c r="D23" s="22"/>
      <c r="E23" s="30"/>
      <c r="F23" s="31"/>
      <c r="G23" s="31"/>
      <c r="H23" s="31"/>
      <c r="I23" s="31"/>
      <c r="J23" s="31"/>
      <c r="K23" s="31"/>
    </row>
    <row r="24" spans="1:11" x14ac:dyDescent="0.25">
      <c r="A24" s="14"/>
      <c r="B24" s="14"/>
      <c r="C24" s="28"/>
      <c r="D24" s="22" t="s">
        <v>20</v>
      </c>
      <c r="E24" s="30" t="s">
        <v>50</v>
      </c>
      <c r="F24" s="31">
        <v>250</v>
      </c>
      <c r="G24" s="31">
        <v>24</v>
      </c>
      <c r="H24" s="31">
        <v>25</v>
      </c>
      <c r="I24" s="31">
        <v>53</v>
      </c>
      <c r="J24" s="31">
        <v>540</v>
      </c>
      <c r="K24" s="31">
        <v>291</v>
      </c>
    </row>
    <row r="25" spans="1:11" x14ac:dyDescent="0.25">
      <c r="A25" s="14"/>
      <c r="B25" s="14"/>
      <c r="C25" s="28"/>
      <c r="D25" s="22" t="s">
        <v>26</v>
      </c>
      <c r="E25" s="30" t="s">
        <v>51</v>
      </c>
      <c r="F25" s="31" t="s">
        <v>55</v>
      </c>
      <c r="G25" s="31">
        <v>0</v>
      </c>
      <c r="H25" s="31">
        <v>0</v>
      </c>
      <c r="I25" s="31">
        <v>15</v>
      </c>
      <c r="J25" s="31">
        <v>61</v>
      </c>
      <c r="K25" s="31">
        <v>377</v>
      </c>
    </row>
    <row r="26" spans="1:11" x14ac:dyDescent="0.25">
      <c r="A26" s="14"/>
      <c r="B26" s="14"/>
      <c r="C26" s="28"/>
      <c r="D26" s="22" t="s">
        <v>28</v>
      </c>
      <c r="E26" s="30" t="s">
        <v>29</v>
      </c>
      <c r="F26" s="31">
        <v>30</v>
      </c>
      <c r="G26" s="31">
        <v>2</v>
      </c>
      <c r="H26" s="31">
        <v>0</v>
      </c>
      <c r="I26" s="31">
        <v>15</v>
      </c>
      <c r="J26" s="31">
        <v>73</v>
      </c>
      <c r="K26" s="31">
        <v>406</v>
      </c>
    </row>
    <row r="27" spans="1:11" x14ac:dyDescent="0.25">
      <c r="A27" s="14"/>
      <c r="B27" s="14"/>
      <c r="C27" s="28"/>
      <c r="D27" s="22" t="s">
        <v>28</v>
      </c>
      <c r="E27" s="30" t="s">
        <v>52</v>
      </c>
      <c r="F27" s="31">
        <v>30</v>
      </c>
      <c r="G27" s="31">
        <v>2</v>
      </c>
      <c r="H27" s="31">
        <v>0</v>
      </c>
      <c r="I27" s="31">
        <v>15</v>
      </c>
      <c r="J27" s="31">
        <v>73</v>
      </c>
      <c r="K27" s="31"/>
    </row>
    <row r="28" spans="1:11" x14ac:dyDescent="0.25">
      <c r="A28" s="15"/>
      <c r="B28" s="15"/>
      <c r="C28" s="9"/>
      <c r="D28" s="10"/>
      <c r="E28" s="10" t="s">
        <v>65</v>
      </c>
      <c r="F28" s="11">
        <v>517</v>
      </c>
      <c r="G28" s="11">
        <f>SUM(G24:G27)</f>
        <v>28</v>
      </c>
      <c r="H28" s="11">
        <f t="shared" ref="H28:J28" si="3">SUM(H24:H27)</f>
        <v>25</v>
      </c>
      <c r="I28" s="11">
        <f t="shared" si="3"/>
        <v>98</v>
      </c>
      <c r="J28" s="11">
        <f t="shared" si="3"/>
        <v>747</v>
      </c>
      <c r="K28" s="11"/>
    </row>
    <row r="29" spans="1:11" x14ac:dyDescent="0.25">
      <c r="A29" s="14"/>
      <c r="B29" s="14"/>
      <c r="C29" s="28" t="s">
        <v>32</v>
      </c>
      <c r="D29" s="22"/>
      <c r="E29" s="30"/>
      <c r="F29" s="31"/>
      <c r="G29" s="31"/>
      <c r="H29" s="31"/>
      <c r="I29" s="31"/>
      <c r="J29" s="31"/>
      <c r="K29" s="31"/>
    </row>
    <row r="30" spans="1:11" x14ac:dyDescent="0.25">
      <c r="A30" s="14"/>
      <c r="B30" s="14"/>
      <c r="C30" s="28"/>
      <c r="D30" s="22" t="s">
        <v>33</v>
      </c>
      <c r="E30" s="30" t="s">
        <v>53</v>
      </c>
      <c r="F30" s="31" t="s">
        <v>35</v>
      </c>
      <c r="G30" s="31">
        <v>2</v>
      </c>
      <c r="H30" s="31">
        <v>4</v>
      </c>
      <c r="I30" s="31">
        <v>11</v>
      </c>
      <c r="J30" s="31">
        <v>99</v>
      </c>
      <c r="K30" s="31">
        <v>96</v>
      </c>
    </row>
    <row r="31" spans="1:11" x14ac:dyDescent="0.25">
      <c r="A31" s="14"/>
      <c r="B31" s="14"/>
      <c r="C31" s="28"/>
      <c r="D31" s="22" t="s">
        <v>20</v>
      </c>
      <c r="E31" s="30" t="s">
        <v>50</v>
      </c>
      <c r="F31" s="31">
        <v>250</v>
      </c>
      <c r="G31" s="31">
        <v>24</v>
      </c>
      <c r="H31" s="31">
        <v>25</v>
      </c>
      <c r="I31" s="31">
        <v>53</v>
      </c>
      <c r="J31" s="31">
        <v>540</v>
      </c>
      <c r="K31" s="31">
        <v>291</v>
      </c>
    </row>
    <row r="32" spans="1:11" x14ac:dyDescent="0.25">
      <c r="A32" s="14"/>
      <c r="B32" s="14"/>
      <c r="C32" s="28"/>
      <c r="D32" s="22" t="s">
        <v>26</v>
      </c>
      <c r="E32" s="30" t="s">
        <v>54</v>
      </c>
      <c r="F32" s="31">
        <v>200</v>
      </c>
      <c r="G32" s="31">
        <v>0</v>
      </c>
      <c r="H32" s="31">
        <v>1</v>
      </c>
      <c r="I32" s="31">
        <v>28</v>
      </c>
      <c r="J32" s="31">
        <v>70</v>
      </c>
      <c r="K32" s="31">
        <v>349</v>
      </c>
    </row>
    <row r="33" spans="1:11" x14ac:dyDescent="0.25">
      <c r="A33" s="14"/>
      <c r="B33" s="14"/>
      <c r="C33" s="28"/>
      <c r="D33" s="22" t="s">
        <v>28</v>
      </c>
      <c r="E33" s="30" t="s">
        <v>29</v>
      </c>
      <c r="F33" s="31">
        <v>30</v>
      </c>
      <c r="G33" s="31">
        <v>2</v>
      </c>
      <c r="H33" s="31">
        <v>0</v>
      </c>
      <c r="I33" s="31">
        <v>15</v>
      </c>
      <c r="J33" s="31">
        <v>73</v>
      </c>
      <c r="K33" s="31">
        <v>406</v>
      </c>
    </row>
    <row r="34" spans="1:11" x14ac:dyDescent="0.25">
      <c r="A34" s="14"/>
      <c r="B34" s="14"/>
      <c r="C34" s="28"/>
      <c r="D34" s="22" t="s">
        <v>28</v>
      </c>
      <c r="E34" s="30" t="s">
        <v>41</v>
      </c>
      <c r="F34" s="31">
        <v>30</v>
      </c>
      <c r="G34" s="31">
        <v>2</v>
      </c>
      <c r="H34" s="31">
        <v>1</v>
      </c>
      <c r="I34" s="31">
        <v>7</v>
      </c>
      <c r="J34" s="31">
        <v>58</v>
      </c>
      <c r="K34" s="31">
        <v>27</v>
      </c>
    </row>
    <row r="35" spans="1:11" x14ac:dyDescent="0.25">
      <c r="A35" s="15"/>
      <c r="B35" s="15"/>
      <c r="C35" s="9"/>
      <c r="D35" s="10"/>
      <c r="E35" s="10" t="s">
        <v>65</v>
      </c>
      <c r="F35" s="11">
        <v>720</v>
      </c>
      <c r="G35" s="11">
        <f>SUM(G30:G34)</f>
        <v>30</v>
      </c>
      <c r="H35" s="11">
        <f t="shared" ref="H35:J35" si="4">SUM(H30:H34)</f>
        <v>31</v>
      </c>
      <c r="I35" s="11">
        <f t="shared" si="4"/>
        <v>114</v>
      </c>
      <c r="J35" s="11">
        <f t="shared" si="4"/>
        <v>840</v>
      </c>
      <c r="K35" s="11"/>
    </row>
    <row r="36" spans="1:11" x14ac:dyDescent="0.25">
      <c r="A36" s="26">
        <v>1</v>
      </c>
      <c r="B36" s="26">
        <v>2</v>
      </c>
      <c r="C36" s="59" t="s">
        <v>64</v>
      </c>
      <c r="D36" s="60"/>
      <c r="E36" s="33"/>
      <c r="F36" s="34">
        <f>F35+F28</f>
        <v>1237</v>
      </c>
      <c r="G36" s="34">
        <f t="shared" ref="G36:J36" si="5">G35+G28</f>
        <v>58</v>
      </c>
      <c r="H36" s="34">
        <f t="shared" si="5"/>
        <v>56</v>
      </c>
      <c r="I36" s="34">
        <f t="shared" si="5"/>
        <v>212</v>
      </c>
      <c r="J36" s="34">
        <f t="shared" si="5"/>
        <v>1587</v>
      </c>
      <c r="K36" s="34"/>
    </row>
    <row r="37" spans="1:11" x14ac:dyDescent="0.25">
      <c r="A37" s="13">
        <v>1</v>
      </c>
      <c r="B37" s="13">
        <v>3</v>
      </c>
      <c r="C37" s="38" t="s">
        <v>42</v>
      </c>
      <c r="D37" s="22" t="s">
        <v>20</v>
      </c>
      <c r="E37" s="30" t="s">
        <v>57</v>
      </c>
      <c r="F37" s="35" t="s">
        <v>63</v>
      </c>
      <c r="G37" s="35">
        <v>14</v>
      </c>
      <c r="H37" s="35">
        <v>11</v>
      </c>
      <c r="I37" s="35">
        <v>39</v>
      </c>
      <c r="J37" s="35">
        <v>305</v>
      </c>
      <c r="K37" s="35">
        <v>224</v>
      </c>
    </row>
    <row r="38" spans="1:11" x14ac:dyDescent="0.25">
      <c r="A38" s="14"/>
      <c r="B38" s="14"/>
      <c r="C38" s="38"/>
      <c r="D38" s="22" t="s">
        <v>26</v>
      </c>
      <c r="E38" s="30" t="s">
        <v>58</v>
      </c>
      <c r="F38" s="35">
        <v>200</v>
      </c>
      <c r="G38" s="35">
        <v>1</v>
      </c>
      <c r="H38" s="35">
        <v>1</v>
      </c>
      <c r="I38" s="35">
        <v>17</v>
      </c>
      <c r="J38" s="35">
        <v>86</v>
      </c>
      <c r="K38" s="35">
        <v>378</v>
      </c>
    </row>
    <row r="39" spans="1:11" x14ac:dyDescent="0.25">
      <c r="A39" s="14"/>
      <c r="B39" s="14"/>
      <c r="C39" s="38"/>
      <c r="D39" s="22" t="s">
        <v>28</v>
      </c>
      <c r="E39" s="30" t="s">
        <v>29</v>
      </c>
      <c r="F39" s="35">
        <v>30</v>
      </c>
      <c r="G39" s="35">
        <v>2</v>
      </c>
      <c r="H39" s="35">
        <v>0</v>
      </c>
      <c r="I39" s="35">
        <v>15</v>
      </c>
      <c r="J39" s="35">
        <v>73</v>
      </c>
      <c r="K39" s="35">
        <v>406</v>
      </c>
    </row>
    <row r="40" spans="1:11" x14ac:dyDescent="0.25">
      <c r="A40" s="14"/>
      <c r="B40" s="14"/>
      <c r="C40" s="38"/>
      <c r="D40" s="22" t="s">
        <v>30</v>
      </c>
      <c r="E40" s="30" t="s">
        <v>31</v>
      </c>
      <c r="F40" s="35">
        <v>120</v>
      </c>
      <c r="G40" s="35">
        <v>0</v>
      </c>
      <c r="H40" s="35">
        <v>0</v>
      </c>
      <c r="I40" s="35">
        <v>10</v>
      </c>
      <c r="J40" s="35">
        <v>47</v>
      </c>
      <c r="K40" s="35"/>
    </row>
    <row r="41" spans="1:11" x14ac:dyDescent="0.25">
      <c r="A41" s="15"/>
      <c r="B41" s="15"/>
      <c r="C41" s="39"/>
      <c r="D41" s="10"/>
      <c r="E41" s="10" t="s">
        <v>65</v>
      </c>
      <c r="F41" s="36">
        <v>500</v>
      </c>
      <c r="G41" s="36">
        <f>SUM(G37:G40)</f>
        <v>17</v>
      </c>
      <c r="H41" s="36">
        <f t="shared" ref="H41:J41" si="6">SUM(H37:H40)</f>
        <v>12</v>
      </c>
      <c r="I41" s="36">
        <f t="shared" si="6"/>
        <v>81</v>
      </c>
      <c r="J41" s="36">
        <f t="shared" si="6"/>
        <v>511</v>
      </c>
      <c r="K41" s="36"/>
    </row>
    <row r="42" spans="1:11" x14ac:dyDescent="0.25">
      <c r="A42" s="14"/>
      <c r="B42" s="14"/>
      <c r="C42" s="28" t="s">
        <v>56</v>
      </c>
      <c r="D42" s="22"/>
      <c r="E42" s="30"/>
      <c r="F42" s="35"/>
      <c r="G42" s="35"/>
      <c r="H42" s="35"/>
      <c r="I42" s="35"/>
      <c r="J42" s="35"/>
      <c r="K42" s="35"/>
    </row>
    <row r="43" spans="1:11" x14ac:dyDescent="0.25">
      <c r="A43" s="14"/>
      <c r="B43" s="14"/>
      <c r="C43" s="28"/>
      <c r="D43" s="22" t="s">
        <v>33</v>
      </c>
      <c r="E43" s="30" t="s">
        <v>59</v>
      </c>
      <c r="F43" s="35">
        <v>200</v>
      </c>
      <c r="G43" s="35">
        <v>4</v>
      </c>
      <c r="H43" s="35">
        <v>4</v>
      </c>
      <c r="I43" s="35">
        <v>14</v>
      </c>
      <c r="J43" s="35">
        <v>107</v>
      </c>
      <c r="K43" s="35">
        <v>119</v>
      </c>
    </row>
    <row r="44" spans="1:11" x14ac:dyDescent="0.25">
      <c r="A44" s="14"/>
      <c r="B44" s="14"/>
      <c r="C44" s="28"/>
      <c r="D44" s="22" t="s">
        <v>20</v>
      </c>
      <c r="E44" s="30" t="s">
        <v>60</v>
      </c>
      <c r="F44" s="35">
        <v>120</v>
      </c>
      <c r="G44" s="35">
        <v>19</v>
      </c>
      <c r="H44" s="35">
        <v>16</v>
      </c>
      <c r="I44" s="35">
        <v>6</v>
      </c>
      <c r="J44" s="35">
        <v>246</v>
      </c>
      <c r="K44" s="35">
        <v>290</v>
      </c>
    </row>
    <row r="45" spans="1:11" x14ac:dyDescent="0.25">
      <c r="A45" s="14"/>
      <c r="B45" s="14"/>
      <c r="C45" s="28"/>
      <c r="D45" s="22" t="s">
        <v>38</v>
      </c>
      <c r="E45" s="30" t="s">
        <v>61</v>
      </c>
      <c r="F45" s="35">
        <v>150</v>
      </c>
      <c r="G45" s="35">
        <v>7</v>
      </c>
      <c r="H45" s="35">
        <v>5</v>
      </c>
      <c r="I45" s="35">
        <v>43</v>
      </c>
      <c r="J45" s="35">
        <v>249</v>
      </c>
      <c r="K45" s="35">
        <v>309</v>
      </c>
    </row>
    <row r="46" spans="1:11" x14ac:dyDescent="0.25">
      <c r="A46" s="14"/>
      <c r="B46" s="14"/>
      <c r="C46" s="28"/>
      <c r="D46" s="22" t="s">
        <v>26</v>
      </c>
      <c r="E46" s="49" t="s">
        <v>62</v>
      </c>
      <c r="F46" s="50">
        <v>200</v>
      </c>
      <c r="G46" s="50">
        <v>0</v>
      </c>
      <c r="H46" s="50">
        <v>0</v>
      </c>
      <c r="I46" s="50">
        <v>18</v>
      </c>
      <c r="J46" s="50">
        <v>72</v>
      </c>
      <c r="K46" s="50">
        <v>345</v>
      </c>
    </row>
    <row r="47" spans="1:11" x14ac:dyDescent="0.25">
      <c r="A47" s="14"/>
      <c r="B47" s="23"/>
      <c r="C47" s="28"/>
      <c r="D47" s="40" t="s">
        <v>28</v>
      </c>
      <c r="E47" s="51" t="s">
        <v>29</v>
      </c>
      <c r="F47" s="50">
        <v>30</v>
      </c>
      <c r="G47" s="50">
        <v>2</v>
      </c>
      <c r="H47" s="50">
        <v>0</v>
      </c>
      <c r="I47" s="50">
        <v>15</v>
      </c>
      <c r="J47" s="50">
        <v>73</v>
      </c>
      <c r="K47" s="50">
        <v>406</v>
      </c>
    </row>
    <row r="48" spans="1:11" x14ac:dyDescent="0.25">
      <c r="A48" s="23"/>
      <c r="B48" s="23"/>
      <c r="C48" s="42"/>
      <c r="D48" s="40" t="s">
        <v>28</v>
      </c>
      <c r="E48" s="51" t="s">
        <v>41</v>
      </c>
      <c r="F48" s="50">
        <v>30</v>
      </c>
      <c r="G48" s="50">
        <v>2</v>
      </c>
      <c r="H48" s="50">
        <v>1</v>
      </c>
      <c r="I48" s="50">
        <v>7</v>
      </c>
      <c r="J48" s="50">
        <v>58</v>
      </c>
      <c r="K48" s="50">
        <v>27</v>
      </c>
    </row>
    <row r="49" spans="1:11" x14ac:dyDescent="0.25">
      <c r="A49" s="23"/>
      <c r="B49" s="23"/>
      <c r="C49" s="42"/>
      <c r="D49" s="40"/>
      <c r="E49" s="40" t="s">
        <v>65</v>
      </c>
      <c r="F49" s="36">
        <v>730</v>
      </c>
      <c r="G49" s="36">
        <f>SUM(G43:G48)</f>
        <v>34</v>
      </c>
      <c r="H49" s="36">
        <f t="shared" ref="H49:J49" si="7">SUM(H43:H48)</f>
        <v>26</v>
      </c>
      <c r="I49" s="36">
        <f t="shared" si="7"/>
        <v>103</v>
      </c>
      <c r="J49" s="36">
        <f t="shared" si="7"/>
        <v>805</v>
      </c>
      <c r="K49" s="8"/>
    </row>
    <row r="50" spans="1:11" x14ac:dyDescent="0.25">
      <c r="A50" s="41">
        <v>1</v>
      </c>
      <c r="B50" s="41">
        <v>3</v>
      </c>
      <c r="C50" s="59" t="s">
        <v>64</v>
      </c>
      <c r="D50" s="60"/>
      <c r="E50" s="43"/>
      <c r="F50" s="43">
        <f>F49+F41</f>
        <v>1230</v>
      </c>
      <c r="G50" s="43">
        <f t="shared" ref="G50:J50" si="8">G49+G41</f>
        <v>51</v>
      </c>
      <c r="H50" s="43">
        <f t="shared" si="8"/>
        <v>38</v>
      </c>
      <c r="I50" s="43">
        <f t="shared" si="8"/>
        <v>184</v>
      </c>
      <c r="J50" s="43">
        <f t="shared" si="8"/>
        <v>1316</v>
      </c>
      <c r="K50" s="43"/>
    </row>
    <row r="51" spans="1:11" x14ac:dyDescent="0.25">
      <c r="A51" s="13">
        <v>1</v>
      </c>
      <c r="B51" s="13">
        <v>4</v>
      </c>
      <c r="C51" s="28" t="s">
        <v>19</v>
      </c>
      <c r="D51" s="22"/>
      <c r="E51" s="30"/>
      <c r="F51" s="31"/>
      <c r="G51" s="31"/>
      <c r="H51" s="31"/>
      <c r="I51" s="31"/>
      <c r="J51" s="31"/>
      <c r="K51" s="31"/>
    </row>
    <row r="52" spans="1:11" x14ac:dyDescent="0.25">
      <c r="A52" s="14"/>
      <c r="B52" s="14"/>
      <c r="C52" s="28"/>
      <c r="D52" s="22" t="s">
        <v>20</v>
      </c>
      <c r="E52" s="30" t="s">
        <v>66</v>
      </c>
      <c r="F52" s="31">
        <v>90</v>
      </c>
      <c r="G52" s="31">
        <v>12</v>
      </c>
      <c r="H52" s="31">
        <v>17</v>
      </c>
      <c r="I52" s="31">
        <v>13</v>
      </c>
      <c r="J52" s="31">
        <v>249</v>
      </c>
      <c r="K52" s="31" t="s">
        <v>49</v>
      </c>
    </row>
    <row r="53" spans="1:11" x14ac:dyDescent="0.25">
      <c r="A53" s="14"/>
      <c r="B53" s="14"/>
      <c r="C53" s="28"/>
      <c r="D53" s="22" t="s">
        <v>38</v>
      </c>
      <c r="E53" s="30" t="s">
        <v>67</v>
      </c>
      <c r="F53" s="31">
        <v>150</v>
      </c>
      <c r="G53" s="31">
        <v>3</v>
      </c>
      <c r="H53" s="31">
        <v>5</v>
      </c>
      <c r="I53" s="31">
        <v>21</v>
      </c>
      <c r="J53" s="31">
        <v>142</v>
      </c>
      <c r="K53" s="31">
        <v>312</v>
      </c>
    </row>
    <row r="54" spans="1:11" x14ac:dyDescent="0.25">
      <c r="A54" s="14"/>
      <c r="B54" s="14"/>
      <c r="C54" s="28"/>
      <c r="D54" s="22" t="s">
        <v>44</v>
      </c>
      <c r="E54" s="30" t="s">
        <v>68</v>
      </c>
      <c r="F54" s="31">
        <v>30</v>
      </c>
      <c r="G54" s="31">
        <v>1</v>
      </c>
      <c r="H54" s="31">
        <v>2</v>
      </c>
      <c r="I54" s="31">
        <v>2</v>
      </c>
      <c r="J54" s="31">
        <v>28</v>
      </c>
      <c r="K54" s="31">
        <v>326</v>
      </c>
    </row>
    <row r="55" spans="1:11" x14ac:dyDescent="0.25">
      <c r="A55" s="14"/>
      <c r="B55" s="14"/>
      <c r="C55" s="28"/>
      <c r="D55" s="22" t="s">
        <v>26</v>
      </c>
      <c r="E55" s="30" t="s">
        <v>69</v>
      </c>
      <c r="F55" s="31">
        <v>200</v>
      </c>
      <c r="G55" s="31">
        <v>0</v>
      </c>
      <c r="H55" s="31">
        <v>0</v>
      </c>
      <c r="I55" s="31">
        <v>14</v>
      </c>
      <c r="J55" s="31">
        <v>55</v>
      </c>
      <c r="K55" s="31">
        <v>376</v>
      </c>
    </row>
    <row r="56" spans="1:11" x14ac:dyDescent="0.25">
      <c r="A56" s="14"/>
      <c r="B56" s="14"/>
      <c r="C56" s="28"/>
      <c r="D56" s="22" t="s">
        <v>28</v>
      </c>
      <c r="E56" s="30" t="s">
        <v>29</v>
      </c>
      <c r="F56" s="31">
        <v>30</v>
      </c>
      <c r="G56" s="31">
        <v>2</v>
      </c>
      <c r="H56" s="31">
        <v>0</v>
      </c>
      <c r="I56" s="31">
        <v>15</v>
      </c>
      <c r="J56" s="31">
        <v>73</v>
      </c>
      <c r="K56" s="31">
        <v>406</v>
      </c>
    </row>
    <row r="57" spans="1:11" x14ac:dyDescent="0.25">
      <c r="A57" s="15"/>
      <c r="B57" s="15"/>
      <c r="C57" s="9"/>
      <c r="D57" s="10"/>
      <c r="E57" s="10" t="s">
        <v>65</v>
      </c>
      <c r="F57" s="11">
        <v>500</v>
      </c>
      <c r="G57" s="11">
        <f>SUM(G52:G56)</f>
        <v>18</v>
      </c>
      <c r="H57" s="11">
        <f t="shared" ref="H57:J57" si="9">SUM(H52:H56)</f>
        <v>24</v>
      </c>
      <c r="I57" s="11">
        <f t="shared" si="9"/>
        <v>65</v>
      </c>
      <c r="J57" s="11">
        <f t="shared" si="9"/>
        <v>547</v>
      </c>
      <c r="K57" s="11"/>
    </row>
    <row r="58" spans="1:11" x14ac:dyDescent="0.25">
      <c r="A58" s="14"/>
      <c r="B58" s="14"/>
      <c r="C58" s="28" t="s">
        <v>32</v>
      </c>
      <c r="D58" s="22"/>
      <c r="E58" s="30"/>
      <c r="F58" s="31"/>
      <c r="G58" s="31"/>
      <c r="H58" s="31"/>
      <c r="I58" s="31"/>
      <c r="J58" s="31"/>
      <c r="K58" s="31"/>
    </row>
    <row r="59" spans="1:11" x14ac:dyDescent="0.25">
      <c r="A59" s="14"/>
      <c r="B59" s="14"/>
      <c r="C59" s="28"/>
      <c r="D59" s="22" t="s">
        <v>33</v>
      </c>
      <c r="E59" s="30" t="s">
        <v>70</v>
      </c>
      <c r="F59" s="31" t="s">
        <v>35</v>
      </c>
      <c r="G59" s="31">
        <v>1</v>
      </c>
      <c r="H59" s="31">
        <v>5</v>
      </c>
      <c r="I59" s="31">
        <v>8</v>
      </c>
      <c r="J59" s="31">
        <v>84</v>
      </c>
      <c r="K59" s="31">
        <v>99</v>
      </c>
    </row>
    <row r="60" spans="1:11" x14ac:dyDescent="0.25">
      <c r="A60" s="14"/>
      <c r="B60" s="14"/>
      <c r="C60" s="28"/>
      <c r="D60" s="22" t="s">
        <v>20</v>
      </c>
      <c r="E60" s="30" t="s">
        <v>66</v>
      </c>
      <c r="F60" s="31">
        <v>90</v>
      </c>
      <c r="G60" s="31">
        <v>12</v>
      </c>
      <c r="H60" s="31">
        <v>17</v>
      </c>
      <c r="I60" s="31">
        <v>13</v>
      </c>
      <c r="J60" s="31">
        <v>249</v>
      </c>
      <c r="K60" s="31" t="s">
        <v>49</v>
      </c>
    </row>
    <row r="61" spans="1:11" x14ac:dyDescent="0.25">
      <c r="A61" s="14"/>
      <c r="B61" s="14"/>
      <c r="C61" s="28"/>
      <c r="D61" s="22" t="s">
        <v>38</v>
      </c>
      <c r="E61" s="30" t="s">
        <v>67</v>
      </c>
      <c r="F61" s="31">
        <v>150</v>
      </c>
      <c r="G61" s="31">
        <v>4</v>
      </c>
      <c r="H61" s="31">
        <v>5</v>
      </c>
      <c r="I61" s="31">
        <v>21</v>
      </c>
      <c r="J61" s="31">
        <v>146</v>
      </c>
      <c r="K61" s="31">
        <v>312</v>
      </c>
    </row>
    <row r="62" spans="1:11" x14ac:dyDescent="0.25">
      <c r="A62" s="14"/>
      <c r="B62" s="14"/>
      <c r="C62" s="28"/>
      <c r="D62" s="22" t="s">
        <v>44</v>
      </c>
      <c r="E62" s="30" t="s">
        <v>68</v>
      </c>
      <c r="F62" s="31">
        <v>30</v>
      </c>
      <c r="G62" s="31">
        <v>2</v>
      </c>
      <c r="H62" s="31">
        <v>2</v>
      </c>
      <c r="I62" s="31">
        <v>2</v>
      </c>
      <c r="J62" s="31">
        <v>30</v>
      </c>
      <c r="K62" s="31">
        <v>326</v>
      </c>
    </row>
    <row r="63" spans="1:11" x14ac:dyDescent="0.25">
      <c r="A63" s="14"/>
      <c r="B63" s="14"/>
      <c r="C63" s="28"/>
      <c r="D63" s="22" t="s">
        <v>26</v>
      </c>
      <c r="E63" s="30" t="s">
        <v>71</v>
      </c>
      <c r="F63" s="31">
        <v>200</v>
      </c>
      <c r="G63" s="31">
        <v>0</v>
      </c>
      <c r="H63" s="31">
        <v>0</v>
      </c>
      <c r="I63" s="31">
        <v>17</v>
      </c>
      <c r="J63" s="31">
        <v>67</v>
      </c>
      <c r="K63" s="31"/>
    </row>
    <row r="64" spans="1:11" x14ac:dyDescent="0.25">
      <c r="A64" s="14"/>
      <c r="B64" s="14"/>
      <c r="C64" s="28"/>
      <c r="D64" s="22" t="s">
        <v>28</v>
      </c>
      <c r="E64" s="30" t="s">
        <v>29</v>
      </c>
      <c r="F64" s="31">
        <v>30</v>
      </c>
      <c r="G64" s="31">
        <v>2</v>
      </c>
      <c r="H64" s="31">
        <v>0</v>
      </c>
      <c r="I64" s="31">
        <v>15</v>
      </c>
      <c r="J64" s="31">
        <v>73</v>
      </c>
      <c r="K64" s="31">
        <v>406</v>
      </c>
    </row>
    <row r="65" spans="1:11" x14ac:dyDescent="0.25">
      <c r="A65" s="14"/>
      <c r="B65" s="14"/>
      <c r="C65" s="28"/>
      <c r="D65" s="22" t="s">
        <v>28</v>
      </c>
      <c r="E65" s="30" t="s">
        <v>41</v>
      </c>
      <c r="F65" s="31">
        <v>30</v>
      </c>
      <c r="G65" s="31">
        <v>2</v>
      </c>
      <c r="H65" s="31">
        <v>1</v>
      </c>
      <c r="I65" s="31">
        <v>7</v>
      </c>
      <c r="J65" s="31">
        <v>58</v>
      </c>
      <c r="K65" s="31">
        <v>27</v>
      </c>
    </row>
    <row r="66" spans="1:11" x14ac:dyDescent="0.25">
      <c r="A66" s="37"/>
      <c r="B66" s="37"/>
      <c r="C66" s="13"/>
      <c r="D66" s="13"/>
      <c r="E66" s="25" t="s">
        <v>65</v>
      </c>
      <c r="F66" s="13">
        <v>740</v>
      </c>
      <c r="G66" s="13">
        <f>SUM(G59:G65)</f>
        <v>23</v>
      </c>
      <c r="H66" s="13">
        <f t="shared" ref="H66:J66" si="10">SUM(H59:H65)</f>
        <v>30</v>
      </c>
      <c r="I66" s="13">
        <f t="shared" si="10"/>
        <v>83</v>
      </c>
      <c r="J66" s="13">
        <f t="shared" si="10"/>
        <v>707</v>
      </c>
      <c r="K66" s="13"/>
    </row>
    <row r="67" spans="1:11" x14ac:dyDescent="0.25">
      <c r="A67" s="41">
        <v>1</v>
      </c>
      <c r="B67" s="41">
        <v>4</v>
      </c>
      <c r="C67" s="59" t="s">
        <v>64</v>
      </c>
      <c r="D67" s="60"/>
      <c r="E67" s="43"/>
      <c r="F67" s="43">
        <f>F66+F57</f>
        <v>1240</v>
      </c>
      <c r="G67" s="43">
        <f t="shared" ref="G67:J67" si="11">G66+G57</f>
        <v>41</v>
      </c>
      <c r="H67" s="43">
        <f t="shared" si="11"/>
        <v>54</v>
      </c>
      <c r="I67" s="43">
        <f t="shared" si="11"/>
        <v>148</v>
      </c>
      <c r="J67" s="43">
        <f t="shared" si="11"/>
        <v>1254</v>
      </c>
      <c r="K67" s="43"/>
    </row>
    <row r="68" spans="1:11" x14ac:dyDescent="0.25">
      <c r="A68" s="13">
        <v>1</v>
      </c>
      <c r="B68" s="13">
        <v>5</v>
      </c>
      <c r="C68" s="28" t="s">
        <v>19</v>
      </c>
      <c r="D68" s="22" t="s">
        <v>33</v>
      </c>
      <c r="E68" s="30" t="s">
        <v>72</v>
      </c>
      <c r="F68" s="31">
        <v>200</v>
      </c>
      <c r="G68" s="31">
        <v>6</v>
      </c>
      <c r="H68" s="31">
        <v>10</v>
      </c>
      <c r="I68" s="31">
        <v>16</v>
      </c>
      <c r="J68" s="31">
        <v>195</v>
      </c>
      <c r="K68" s="31">
        <v>120</v>
      </c>
    </row>
    <row r="69" spans="1:11" x14ac:dyDescent="0.25">
      <c r="A69" s="14"/>
      <c r="B69" s="14"/>
      <c r="C69" s="28"/>
      <c r="D69" s="22" t="s">
        <v>43</v>
      </c>
      <c r="E69" s="30" t="s">
        <v>24</v>
      </c>
      <c r="F69" s="31">
        <v>10</v>
      </c>
      <c r="G69" s="31">
        <v>0</v>
      </c>
      <c r="H69" s="31">
        <v>7</v>
      </c>
      <c r="I69" s="31">
        <v>0</v>
      </c>
      <c r="J69" s="31">
        <v>66</v>
      </c>
      <c r="K69" s="31"/>
    </row>
    <row r="70" spans="1:11" x14ac:dyDescent="0.25">
      <c r="A70" s="14"/>
      <c r="B70" s="14"/>
      <c r="C70" s="28"/>
      <c r="D70" s="22" t="s">
        <v>43</v>
      </c>
      <c r="E70" s="30" t="s">
        <v>25</v>
      </c>
      <c r="F70" s="31">
        <v>10</v>
      </c>
      <c r="G70" s="31">
        <v>3</v>
      </c>
      <c r="H70" s="31">
        <v>3</v>
      </c>
      <c r="I70" s="31">
        <v>0</v>
      </c>
      <c r="J70" s="31">
        <v>35</v>
      </c>
      <c r="K70" s="31"/>
    </row>
    <row r="71" spans="1:11" x14ac:dyDescent="0.25">
      <c r="A71" s="14"/>
      <c r="B71" s="14"/>
      <c r="C71" s="28"/>
      <c r="D71" s="22" t="s">
        <v>26</v>
      </c>
      <c r="E71" s="30" t="s">
        <v>73</v>
      </c>
      <c r="F71" s="31">
        <v>200</v>
      </c>
      <c r="G71" s="31">
        <v>3</v>
      </c>
      <c r="H71" s="31">
        <v>3</v>
      </c>
      <c r="I71" s="31">
        <v>22</v>
      </c>
      <c r="J71" s="31">
        <v>129</v>
      </c>
      <c r="K71" s="31">
        <v>379</v>
      </c>
    </row>
    <row r="72" spans="1:11" x14ac:dyDescent="0.25">
      <c r="A72" s="14"/>
      <c r="B72" s="14"/>
      <c r="C72" s="28"/>
      <c r="D72" s="22" t="s">
        <v>28</v>
      </c>
      <c r="E72" s="30" t="s">
        <v>29</v>
      </c>
      <c r="F72" s="31">
        <v>30</v>
      </c>
      <c r="G72" s="31">
        <v>2</v>
      </c>
      <c r="H72" s="31">
        <v>0</v>
      </c>
      <c r="I72" s="31">
        <v>15</v>
      </c>
      <c r="J72" s="31">
        <v>73</v>
      </c>
      <c r="K72" s="31">
        <v>406</v>
      </c>
    </row>
    <row r="73" spans="1:11" x14ac:dyDescent="0.25">
      <c r="A73" s="14"/>
      <c r="B73" s="14"/>
      <c r="C73" s="28"/>
      <c r="D73" s="22" t="s">
        <v>85</v>
      </c>
      <c r="E73" s="30" t="s">
        <v>31</v>
      </c>
      <c r="F73" s="31">
        <v>100</v>
      </c>
      <c r="G73" s="35">
        <v>0</v>
      </c>
      <c r="H73" s="35">
        <v>0</v>
      </c>
      <c r="I73" s="35">
        <v>10</v>
      </c>
      <c r="J73" s="35">
        <v>47</v>
      </c>
      <c r="K73" s="31"/>
    </row>
    <row r="74" spans="1:11" x14ac:dyDescent="0.25">
      <c r="A74" s="15"/>
      <c r="B74" s="15"/>
      <c r="C74" s="9"/>
      <c r="D74" s="10"/>
      <c r="E74" s="10" t="s">
        <v>65</v>
      </c>
      <c r="F74" s="11">
        <f>SUM(F73+F72+F71+F70+F69+F68)</f>
        <v>550</v>
      </c>
      <c r="G74" s="11">
        <f t="shared" ref="G74:J74" si="12">SUM(G73+G72+G71+G70+G69+G68)</f>
        <v>14</v>
      </c>
      <c r="H74" s="11">
        <f t="shared" si="12"/>
        <v>23</v>
      </c>
      <c r="I74" s="11">
        <f t="shared" si="12"/>
        <v>63</v>
      </c>
      <c r="J74" s="11">
        <f t="shared" si="12"/>
        <v>545</v>
      </c>
      <c r="K74" s="11"/>
    </row>
    <row r="75" spans="1:11" x14ac:dyDescent="0.25">
      <c r="A75" s="14"/>
      <c r="B75" s="14"/>
      <c r="C75" s="28" t="s">
        <v>32</v>
      </c>
      <c r="D75" s="22"/>
      <c r="E75" s="30"/>
      <c r="F75" s="31"/>
      <c r="G75" s="31"/>
      <c r="H75" s="31"/>
      <c r="I75" s="31"/>
      <c r="J75" s="31"/>
      <c r="K75" s="31"/>
    </row>
    <row r="76" spans="1:11" x14ac:dyDescent="0.25">
      <c r="A76" s="14"/>
      <c r="B76" s="14"/>
      <c r="C76" s="28"/>
      <c r="D76" s="22" t="s">
        <v>33</v>
      </c>
      <c r="E76" s="30" t="s">
        <v>74</v>
      </c>
      <c r="F76" s="31" t="s">
        <v>35</v>
      </c>
      <c r="G76" s="31">
        <v>2</v>
      </c>
      <c r="H76" s="31">
        <v>5</v>
      </c>
      <c r="I76" s="31">
        <v>9</v>
      </c>
      <c r="J76" s="31">
        <v>81</v>
      </c>
      <c r="K76" s="31">
        <v>82</v>
      </c>
    </row>
    <row r="77" spans="1:11" x14ac:dyDescent="0.25">
      <c r="A77" s="14"/>
      <c r="B77" s="14"/>
      <c r="C77" s="28"/>
      <c r="D77" s="22" t="s">
        <v>20</v>
      </c>
      <c r="E77" s="30" t="s">
        <v>75</v>
      </c>
      <c r="F77" s="31" t="s">
        <v>77</v>
      </c>
      <c r="G77" s="31">
        <v>15</v>
      </c>
      <c r="H77" s="31">
        <v>15</v>
      </c>
      <c r="I77" s="31">
        <v>8</v>
      </c>
      <c r="J77" s="31">
        <v>220</v>
      </c>
      <c r="K77" s="31">
        <v>246</v>
      </c>
    </row>
    <row r="78" spans="1:11" x14ac:dyDescent="0.25">
      <c r="A78" s="14"/>
      <c r="B78" s="14"/>
      <c r="C78" s="28"/>
      <c r="D78" s="22" t="s">
        <v>38</v>
      </c>
      <c r="E78" s="30" t="s">
        <v>39</v>
      </c>
      <c r="F78" s="31">
        <v>150</v>
      </c>
      <c r="G78" s="31">
        <v>7</v>
      </c>
      <c r="H78" s="31">
        <v>5</v>
      </c>
      <c r="I78" s="31">
        <v>33</v>
      </c>
      <c r="J78" s="31">
        <v>205</v>
      </c>
      <c r="K78" s="31">
        <v>171</v>
      </c>
    </row>
    <row r="79" spans="1:11" x14ac:dyDescent="0.25">
      <c r="A79" s="14"/>
      <c r="B79" s="14"/>
      <c r="C79" s="28"/>
      <c r="D79" s="22" t="s">
        <v>26</v>
      </c>
      <c r="E79" s="30" t="s">
        <v>76</v>
      </c>
      <c r="F79" s="31">
        <v>200</v>
      </c>
      <c r="G79" s="31">
        <v>0</v>
      </c>
      <c r="H79" s="31">
        <v>0</v>
      </c>
      <c r="I79" s="31">
        <v>18</v>
      </c>
      <c r="J79" s="31">
        <v>72</v>
      </c>
      <c r="K79" s="31">
        <v>345</v>
      </c>
    </row>
    <row r="80" spans="1:11" x14ac:dyDescent="0.25">
      <c r="A80" s="14"/>
      <c r="B80" s="14"/>
      <c r="C80" s="28"/>
      <c r="D80" s="22" t="s">
        <v>28</v>
      </c>
      <c r="E80" s="30" t="s">
        <v>29</v>
      </c>
      <c r="F80" s="31">
        <v>30</v>
      </c>
      <c r="G80" s="31">
        <v>2</v>
      </c>
      <c r="H80" s="31">
        <v>0</v>
      </c>
      <c r="I80" s="31">
        <v>15</v>
      </c>
      <c r="J80" s="31">
        <v>73</v>
      </c>
      <c r="K80" s="31">
        <v>406</v>
      </c>
    </row>
    <row r="81" spans="1:11" x14ac:dyDescent="0.25">
      <c r="A81" s="14"/>
      <c r="B81" s="14"/>
      <c r="C81" s="28"/>
      <c r="D81" s="22" t="s">
        <v>28</v>
      </c>
      <c r="E81" s="30" t="s">
        <v>41</v>
      </c>
      <c r="F81" s="31">
        <v>30</v>
      </c>
      <c r="G81" s="31">
        <v>2</v>
      </c>
      <c r="H81" s="31">
        <v>1</v>
      </c>
      <c r="I81" s="31">
        <v>7</v>
      </c>
      <c r="J81" s="31">
        <v>58</v>
      </c>
      <c r="K81" s="31">
        <v>27</v>
      </c>
    </row>
    <row r="82" spans="1:11" x14ac:dyDescent="0.25">
      <c r="A82" s="37"/>
      <c r="B82" s="37"/>
      <c r="C82" s="13"/>
      <c r="D82" s="13"/>
      <c r="E82" s="13" t="s">
        <v>65</v>
      </c>
      <c r="F82" s="45">
        <v>720</v>
      </c>
      <c r="G82" s="45">
        <f>SUM(G76:G81)</f>
        <v>28</v>
      </c>
      <c r="H82" s="45">
        <f t="shared" ref="H82:J82" si="13">SUM(H76:H81)</f>
        <v>26</v>
      </c>
      <c r="I82" s="45">
        <f t="shared" si="13"/>
        <v>90</v>
      </c>
      <c r="J82" s="45">
        <f t="shared" si="13"/>
        <v>709</v>
      </c>
      <c r="K82" s="13"/>
    </row>
    <row r="83" spans="1:11" x14ac:dyDescent="0.25">
      <c r="A83" s="41">
        <v>1</v>
      </c>
      <c r="B83" s="41">
        <v>5</v>
      </c>
      <c r="C83" s="52" t="s">
        <v>64</v>
      </c>
      <c r="D83" s="53"/>
      <c r="E83" s="43"/>
      <c r="F83" s="46">
        <f t="shared" ref="F83:J83" si="14">F82+F74</f>
        <v>1270</v>
      </c>
      <c r="G83" s="46">
        <f t="shared" si="14"/>
        <v>42</v>
      </c>
      <c r="H83" s="46">
        <f t="shared" si="14"/>
        <v>49</v>
      </c>
      <c r="I83" s="46">
        <f t="shared" si="14"/>
        <v>153</v>
      </c>
      <c r="J83" s="46">
        <f t="shared" si="14"/>
        <v>1254</v>
      </c>
      <c r="K83" s="43"/>
    </row>
    <row r="84" spans="1:11" x14ac:dyDescent="0.25">
      <c r="A84" s="13">
        <v>2</v>
      </c>
      <c r="B84" s="13">
        <v>1</v>
      </c>
      <c r="C84" s="28" t="s">
        <v>19</v>
      </c>
      <c r="D84" s="22" t="s">
        <v>20</v>
      </c>
      <c r="E84" s="30" t="s">
        <v>21</v>
      </c>
      <c r="F84" s="31" t="s">
        <v>22</v>
      </c>
      <c r="G84" s="31">
        <v>8</v>
      </c>
      <c r="H84" s="31">
        <v>7</v>
      </c>
      <c r="I84" s="31">
        <v>42</v>
      </c>
      <c r="J84" s="31">
        <v>259</v>
      </c>
      <c r="K84" s="31">
        <v>173</v>
      </c>
    </row>
    <row r="85" spans="1:11" x14ac:dyDescent="0.25">
      <c r="A85" s="14"/>
      <c r="B85" s="14"/>
      <c r="C85" s="28"/>
      <c r="D85" s="22" t="s">
        <v>23</v>
      </c>
      <c r="E85" s="30" t="s">
        <v>24</v>
      </c>
      <c r="F85" s="31">
        <v>10</v>
      </c>
      <c r="G85" s="31">
        <v>0</v>
      </c>
      <c r="H85" s="31">
        <v>7</v>
      </c>
      <c r="I85" s="31">
        <v>0</v>
      </c>
      <c r="J85" s="31">
        <v>66</v>
      </c>
      <c r="K85" s="31"/>
    </row>
    <row r="86" spans="1:11" x14ac:dyDescent="0.25">
      <c r="A86" s="14"/>
      <c r="B86" s="14"/>
      <c r="C86" s="28"/>
      <c r="D86" s="22"/>
      <c r="E86" s="30"/>
      <c r="F86" s="31"/>
      <c r="G86" s="31"/>
      <c r="H86" s="31"/>
      <c r="I86" s="31"/>
      <c r="J86" s="31"/>
      <c r="K86" s="31"/>
    </row>
    <row r="87" spans="1:11" x14ac:dyDescent="0.25">
      <c r="A87" s="14"/>
      <c r="B87" s="14"/>
      <c r="C87" s="28"/>
      <c r="D87" s="22" t="s">
        <v>26</v>
      </c>
      <c r="E87" s="30" t="s">
        <v>27</v>
      </c>
      <c r="F87" s="31">
        <v>200</v>
      </c>
      <c r="G87" s="31">
        <v>1</v>
      </c>
      <c r="H87" s="31">
        <v>2</v>
      </c>
      <c r="I87" s="31">
        <v>17</v>
      </c>
      <c r="J87" s="31">
        <v>87</v>
      </c>
      <c r="K87" s="31">
        <v>37</v>
      </c>
    </row>
    <row r="88" spans="1:11" x14ac:dyDescent="0.25">
      <c r="A88" s="14"/>
      <c r="B88" s="14"/>
      <c r="C88" s="28"/>
      <c r="D88" s="22" t="s">
        <v>28</v>
      </c>
      <c r="E88" s="30" t="s">
        <v>29</v>
      </c>
      <c r="F88" s="31">
        <v>30</v>
      </c>
      <c r="G88" s="31">
        <v>2</v>
      </c>
      <c r="H88" s="31">
        <v>0</v>
      </c>
      <c r="I88" s="31">
        <v>15</v>
      </c>
      <c r="J88" s="31">
        <v>73</v>
      </c>
      <c r="K88" s="31">
        <v>406</v>
      </c>
    </row>
    <row r="89" spans="1:11" x14ac:dyDescent="0.25">
      <c r="A89" s="14"/>
      <c r="B89" s="14"/>
      <c r="C89" s="28"/>
      <c r="D89" s="22" t="s">
        <v>30</v>
      </c>
      <c r="E89" s="30" t="s">
        <v>31</v>
      </c>
      <c r="F89" s="31">
        <v>100</v>
      </c>
      <c r="G89" s="31">
        <v>0</v>
      </c>
      <c r="H89" s="31">
        <v>0</v>
      </c>
      <c r="I89" s="31">
        <v>10</v>
      </c>
      <c r="J89" s="31">
        <v>47</v>
      </c>
      <c r="K89" s="31"/>
    </row>
    <row r="90" spans="1:11" x14ac:dyDescent="0.25">
      <c r="A90" s="15"/>
      <c r="B90" s="15"/>
      <c r="C90" s="9"/>
      <c r="D90" s="10"/>
      <c r="E90" s="10" t="s">
        <v>65</v>
      </c>
      <c r="F90" s="11">
        <v>555</v>
      </c>
      <c r="G90" s="11">
        <f>G89+G88+G87+G86+G85+G84</f>
        <v>11</v>
      </c>
      <c r="H90" s="11">
        <f t="shared" ref="H90:J90" si="15">H89+H88+H87+H86+H85+H84</f>
        <v>16</v>
      </c>
      <c r="I90" s="11">
        <f t="shared" si="15"/>
        <v>84</v>
      </c>
      <c r="J90" s="11">
        <f t="shared" si="15"/>
        <v>532</v>
      </c>
      <c r="K90" s="11"/>
    </row>
    <row r="91" spans="1:11" x14ac:dyDescent="0.25">
      <c r="A91" s="14"/>
      <c r="B91" s="14"/>
      <c r="C91" s="28" t="s">
        <v>32</v>
      </c>
      <c r="D91" s="22"/>
      <c r="E91" s="30"/>
      <c r="F91" s="31"/>
      <c r="G91" s="31"/>
      <c r="H91" s="31"/>
      <c r="I91" s="31"/>
      <c r="J91" s="31"/>
      <c r="K91" s="31"/>
    </row>
    <row r="92" spans="1:11" x14ac:dyDescent="0.25">
      <c r="A92" s="14"/>
      <c r="B92" s="14"/>
      <c r="C92" s="28"/>
      <c r="D92" s="22" t="s">
        <v>33</v>
      </c>
      <c r="E92" s="30" t="s">
        <v>34</v>
      </c>
      <c r="F92" s="31" t="s">
        <v>35</v>
      </c>
      <c r="G92" s="31">
        <v>2</v>
      </c>
      <c r="H92" s="31">
        <v>5</v>
      </c>
      <c r="I92" s="31">
        <v>6</v>
      </c>
      <c r="J92" s="31">
        <v>74</v>
      </c>
      <c r="K92" s="31">
        <v>88</v>
      </c>
    </row>
    <row r="93" spans="1:11" x14ac:dyDescent="0.25">
      <c r="A93" s="14"/>
      <c r="B93" s="14"/>
      <c r="C93" s="28"/>
      <c r="D93" s="22" t="s">
        <v>20</v>
      </c>
      <c r="E93" s="30" t="s">
        <v>36</v>
      </c>
      <c r="F93" s="31" t="s">
        <v>37</v>
      </c>
      <c r="G93" s="31">
        <v>10</v>
      </c>
      <c r="H93" s="31">
        <v>17</v>
      </c>
      <c r="I93" s="31">
        <v>19</v>
      </c>
      <c r="J93" s="31">
        <v>265</v>
      </c>
      <c r="K93" s="31">
        <v>279</v>
      </c>
    </row>
    <row r="94" spans="1:11" x14ac:dyDescent="0.25">
      <c r="A94" s="14"/>
      <c r="B94" s="14"/>
      <c r="C94" s="28"/>
      <c r="D94" s="22" t="s">
        <v>38</v>
      </c>
      <c r="E94" s="30" t="s">
        <v>39</v>
      </c>
      <c r="F94" s="31">
        <v>150</v>
      </c>
      <c r="G94" s="31">
        <v>7</v>
      </c>
      <c r="H94" s="31">
        <v>5</v>
      </c>
      <c r="I94" s="31">
        <v>33</v>
      </c>
      <c r="J94" s="31">
        <v>205</v>
      </c>
      <c r="K94" s="31">
        <v>171</v>
      </c>
    </row>
    <row r="95" spans="1:11" x14ac:dyDescent="0.25">
      <c r="A95" s="14"/>
      <c r="B95" s="14"/>
      <c r="C95" s="28"/>
      <c r="D95" s="22" t="s">
        <v>26</v>
      </c>
      <c r="E95" s="30" t="s">
        <v>40</v>
      </c>
      <c r="F95" s="31">
        <v>200</v>
      </c>
      <c r="G95" s="31">
        <v>0</v>
      </c>
      <c r="H95" s="31">
        <v>0</v>
      </c>
      <c r="I95" s="31">
        <v>17</v>
      </c>
      <c r="J95" s="31">
        <v>70</v>
      </c>
      <c r="K95" s="31">
        <v>342</v>
      </c>
    </row>
    <row r="96" spans="1:11" x14ac:dyDescent="0.25">
      <c r="A96" s="14"/>
      <c r="B96" s="14"/>
      <c r="C96" s="28"/>
      <c r="D96" s="22" t="s">
        <v>28</v>
      </c>
      <c r="E96" s="30" t="s">
        <v>29</v>
      </c>
      <c r="F96" s="31">
        <v>30</v>
      </c>
      <c r="G96" s="31">
        <v>2</v>
      </c>
      <c r="H96" s="31">
        <v>0</v>
      </c>
      <c r="I96" s="31">
        <v>15</v>
      </c>
      <c r="J96" s="31">
        <v>73</v>
      </c>
      <c r="K96" s="31">
        <v>406</v>
      </c>
    </row>
    <row r="97" spans="1:11" x14ac:dyDescent="0.25">
      <c r="A97" s="14"/>
      <c r="B97" s="14"/>
      <c r="C97" s="28"/>
      <c r="D97" s="22" t="s">
        <v>28</v>
      </c>
      <c r="E97" s="30" t="s">
        <v>41</v>
      </c>
      <c r="F97" s="31">
        <v>30</v>
      </c>
      <c r="G97" s="31">
        <v>2</v>
      </c>
      <c r="H97" s="31">
        <v>1</v>
      </c>
      <c r="I97" s="31">
        <v>7</v>
      </c>
      <c r="J97" s="31">
        <v>58</v>
      </c>
      <c r="K97" s="31">
        <v>27</v>
      </c>
    </row>
    <row r="98" spans="1:11" x14ac:dyDescent="0.25">
      <c r="A98" s="37"/>
      <c r="B98" s="37"/>
      <c r="C98" s="13"/>
      <c r="D98" s="13"/>
      <c r="E98" s="13" t="s">
        <v>65</v>
      </c>
      <c r="F98" s="45">
        <v>730</v>
      </c>
      <c r="G98" s="45">
        <f>G97+G96+G95+G94+G93+G92</f>
        <v>23</v>
      </c>
      <c r="H98" s="45">
        <f t="shared" ref="H98:J98" si="16">H97+H96+H95+H94+H93+H92</f>
        <v>28</v>
      </c>
      <c r="I98" s="45">
        <f t="shared" si="16"/>
        <v>97</v>
      </c>
      <c r="J98" s="45">
        <f t="shared" si="16"/>
        <v>745</v>
      </c>
      <c r="K98" s="13"/>
    </row>
    <row r="99" spans="1:11" x14ac:dyDescent="0.25">
      <c r="A99" s="41">
        <v>2</v>
      </c>
      <c r="B99" s="41">
        <v>1</v>
      </c>
      <c r="C99" s="52" t="s">
        <v>64</v>
      </c>
      <c r="D99" s="53"/>
      <c r="E99" s="43"/>
      <c r="F99" s="46">
        <f>F98+F90</f>
        <v>1285</v>
      </c>
      <c r="G99" s="46">
        <f t="shared" ref="G99:J99" si="17">G98+G90</f>
        <v>34</v>
      </c>
      <c r="H99" s="46">
        <f t="shared" si="17"/>
        <v>44</v>
      </c>
      <c r="I99" s="46">
        <f t="shared" si="17"/>
        <v>181</v>
      </c>
      <c r="J99" s="46">
        <f t="shared" si="17"/>
        <v>1277</v>
      </c>
      <c r="K99" s="43"/>
    </row>
    <row r="100" spans="1:11" x14ac:dyDescent="0.25">
      <c r="A100" s="13">
        <v>2</v>
      </c>
      <c r="B100" s="13">
        <v>2</v>
      </c>
      <c r="C100" s="28" t="s">
        <v>19</v>
      </c>
      <c r="D100" s="22"/>
      <c r="E100" s="30"/>
      <c r="F100" s="31"/>
      <c r="G100" s="31"/>
      <c r="H100" s="31"/>
      <c r="I100" s="31"/>
      <c r="J100" s="31"/>
      <c r="K100" s="31"/>
    </row>
    <row r="101" spans="1:11" x14ac:dyDescent="0.25">
      <c r="A101" s="14"/>
      <c r="B101" s="14"/>
      <c r="C101" s="28"/>
      <c r="D101" s="22" t="s">
        <v>20</v>
      </c>
      <c r="E101" s="30" t="s">
        <v>50</v>
      </c>
      <c r="F101" s="31">
        <v>250</v>
      </c>
      <c r="G101" s="31">
        <v>24</v>
      </c>
      <c r="H101" s="31">
        <v>25</v>
      </c>
      <c r="I101" s="31">
        <v>53</v>
      </c>
      <c r="J101" s="31">
        <v>540</v>
      </c>
      <c r="K101" s="31">
        <v>291</v>
      </c>
    </row>
    <row r="102" spans="1:11" x14ac:dyDescent="0.25">
      <c r="A102" s="14"/>
      <c r="B102" s="14"/>
      <c r="C102" s="28"/>
      <c r="D102" s="22" t="s">
        <v>26</v>
      </c>
      <c r="E102" s="30" t="s">
        <v>51</v>
      </c>
      <c r="F102" s="31" t="s">
        <v>55</v>
      </c>
      <c r="G102" s="31">
        <v>0</v>
      </c>
      <c r="H102" s="31">
        <v>0</v>
      </c>
      <c r="I102" s="31">
        <v>15</v>
      </c>
      <c r="J102" s="31">
        <v>61</v>
      </c>
      <c r="K102" s="31">
        <v>377</v>
      </c>
    </row>
    <row r="103" spans="1:11" x14ac:dyDescent="0.25">
      <c r="A103" s="14"/>
      <c r="B103" s="14"/>
      <c r="C103" s="28"/>
      <c r="D103" s="22" t="s">
        <v>28</v>
      </c>
      <c r="E103" s="30" t="s">
        <v>29</v>
      </c>
      <c r="F103" s="31">
        <v>60</v>
      </c>
      <c r="G103" s="31">
        <v>4</v>
      </c>
      <c r="H103" s="31">
        <v>0</v>
      </c>
      <c r="I103" s="31">
        <v>30</v>
      </c>
      <c r="J103" s="31">
        <v>146</v>
      </c>
      <c r="K103" s="31">
        <v>406</v>
      </c>
    </row>
    <row r="104" spans="1:11" x14ac:dyDescent="0.25">
      <c r="A104" s="14"/>
      <c r="B104" s="14"/>
      <c r="C104" s="28"/>
      <c r="D104" s="22"/>
      <c r="E104" s="10" t="s">
        <v>65</v>
      </c>
      <c r="F104" s="11">
        <v>517</v>
      </c>
      <c r="G104" s="11">
        <f>G103+G102+G101</f>
        <v>28</v>
      </c>
      <c r="H104" s="11">
        <f t="shared" ref="H104:J104" si="18">H103+H102+H101</f>
        <v>25</v>
      </c>
      <c r="I104" s="11">
        <f t="shared" si="18"/>
        <v>98</v>
      </c>
      <c r="J104" s="11">
        <f t="shared" si="18"/>
        <v>747</v>
      </c>
      <c r="K104" s="11"/>
    </row>
    <row r="105" spans="1:11" x14ac:dyDescent="0.25">
      <c r="A105" s="14"/>
      <c r="B105" s="14"/>
      <c r="C105" s="28" t="s">
        <v>32</v>
      </c>
      <c r="D105" s="22"/>
      <c r="E105" s="30"/>
      <c r="F105" s="31"/>
      <c r="G105" s="31"/>
      <c r="H105" s="31"/>
      <c r="I105" s="31"/>
      <c r="J105" s="31"/>
      <c r="K105" s="31"/>
    </row>
    <row r="106" spans="1:11" x14ac:dyDescent="0.25">
      <c r="A106" s="14"/>
      <c r="B106" s="14"/>
      <c r="C106" s="28"/>
      <c r="D106" s="22" t="s">
        <v>33</v>
      </c>
      <c r="E106" s="30" t="s">
        <v>59</v>
      </c>
      <c r="F106" s="31">
        <v>200</v>
      </c>
      <c r="G106" s="31">
        <v>4</v>
      </c>
      <c r="H106" s="31">
        <v>4</v>
      </c>
      <c r="I106" s="31">
        <v>14</v>
      </c>
      <c r="J106" s="31">
        <v>107</v>
      </c>
      <c r="K106" s="31">
        <v>119</v>
      </c>
    </row>
    <row r="107" spans="1:11" x14ac:dyDescent="0.25">
      <c r="A107" s="14"/>
      <c r="B107" s="14"/>
      <c r="C107" s="28"/>
      <c r="D107" s="22" t="s">
        <v>20</v>
      </c>
      <c r="E107" s="30" t="s">
        <v>50</v>
      </c>
      <c r="F107" s="31">
        <v>250</v>
      </c>
      <c r="G107" s="31">
        <v>24</v>
      </c>
      <c r="H107" s="31">
        <v>25</v>
      </c>
      <c r="I107" s="31">
        <v>53</v>
      </c>
      <c r="J107" s="31">
        <v>540</v>
      </c>
      <c r="K107" s="31">
        <v>291</v>
      </c>
    </row>
    <row r="108" spans="1:11" x14ac:dyDescent="0.25">
      <c r="A108" s="14"/>
      <c r="B108" s="14"/>
      <c r="C108" s="28"/>
      <c r="D108" s="22" t="s">
        <v>26</v>
      </c>
      <c r="E108" s="30" t="s">
        <v>62</v>
      </c>
      <c r="F108" s="31">
        <v>200</v>
      </c>
      <c r="G108" s="31">
        <v>0</v>
      </c>
      <c r="H108" s="31">
        <v>0</v>
      </c>
      <c r="I108" s="31">
        <v>18</v>
      </c>
      <c r="J108" s="31">
        <v>72</v>
      </c>
      <c r="K108" s="31">
        <v>345</v>
      </c>
    </row>
    <row r="109" spans="1:11" x14ac:dyDescent="0.25">
      <c r="A109" s="14"/>
      <c r="B109" s="14"/>
      <c r="C109" s="28"/>
      <c r="D109" s="22" t="s">
        <v>28</v>
      </c>
      <c r="E109" s="30" t="s">
        <v>29</v>
      </c>
      <c r="F109" s="31">
        <v>30</v>
      </c>
      <c r="G109" s="31">
        <v>2</v>
      </c>
      <c r="H109" s="31">
        <v>0</v>
      </c>
      <c r="I109" s="31">
        <v>15</v>
      </c>
      <c r="J109" s="31">
        <v>73</v>
      </c>
      <c r="K109" s="31">
        <v>406</v>
      </c>
    </row>
    <row r="110" spans="1:11" x14ac:dyDescent="0.25">
      <c r="A110" s="14"/>
      <c r="B110" s="14"/>
      <c r="C110" s="28"/>
      <c r="D110" s="22" t="s">
        <v>28</v>
      </c>
      <c r="E110" s="30" t="s">
        <v>41</v>
      </c>
      <c r="F110" s="31">
        <v>30</v>
      </c>
      <c r="G110" s="31">
        <v>2</v>
      </c>
      <c r="H110" s="31">
        <v>1</v>
      </c>
      <c r="I110" s="31">
        <v>7</v>
      </c>
      <c r="J110" s="31">
        <v>58</v>
      </c>
      <c r="K110" s="31">
        <v>27</v>
      </c>
    </row>
    <row r="111" spans="1:11" x14ac:dyDescent="0.25">
      <c r="A111" s="37"/>
      <c r="B111" s="37"/>
      <c r="C111" s="40"/>
      <c r="D111" s="40"/>
      <c r="E111" s="10" t="s">
        <v>65</v>
      </c>
      <c r="F111" s="11">
        <v>710</v>
      </c>
      <c r="G111" s="44">
        <f>G110+G109+G108+G107+G106</f>
        <v>32</v>
      </c>
      <c r="H111" s="44">
        <f t="shared" ref="H111:J111" si="19">H110+H109+H108+H107+H106</f>
        <v>30</v>
      </c>
      <c r="I111" s="44">
        <f t="shared" si="19"/>
        <v>107</v>
      </c>
      <c r="J111" s="44">
        <f t="shared" si="19"/>
        <v>850</v>
      </c>
      <c r="K111" s="40"/>
    </row>
    <row r="112" spans="1:11" x14ac:dyDescent="0.25">
      <c r="A112" s="41">
        <v>2</v>
      </c>
      <c r="B112" s="41">
        <v>2</v>
      </c>
      <c r="C112" s="54" t="s">
        <v>64</v>
      </c>
      <c r="D112" s="54"/>
      <c r="E112" s="43"/>
      <c r="F112" s="47">
        <f>F111+F104</f>
        <v>1227</v>
      </c>
      <c r="G112" s="47">
        <f t="shared" ref="G112:J112" si="20">G111+G104</f>
        <v>60</v>
      </c>
      <c r="H112" s="47">
        <f t="shared" si="20"/>
        <v>55</v>
      </c>
      <c r="I112" s="47">
        <f t="shared" si="20"/>
        <v>205</v>
      </c>
      <c r="J112" s="47">
        <f t="shared" si="20"/>
        <v>1597</v>
      </c>
      <c r="K112" s="43"/>
    </row>
    <row r="113" spans="1:11" x14ac:dyDescent="0.25">
      <c r="A113" s="13">
        <v>2</v>
      </c>
      <c r="B113" s="13">
        <v>3</v>
      </c>
      <c r="C113" s="28" t="s">
        <v>19</v>
      </c>
      <c r="D113" s="22" t="s">
        <v>20</v>
      </c>
      <c r="E113" s="30" t="s">
        <v>78</v>
      </c>
      <c r="F113" s="31">
        <v>200</v>
      </c>
      <c r="G113" s="31">
        <v>16</v>
      </c>
      <c r="H113" s="31">
        <v>15</v>
      </c>
      <c r="I113" s="31">
        <v>48</v>
      </c>
      <c r="J113" s="31">
        <v>401</v>
      </c>
      <c r="K113" s="31"/>
    </row>
    <row r="114" spans="1:11" x14ac:dyDescent="0.25">
      <c r="A114" s="14"/>
      <c r="B114" s="14"/>
      <c r="C114" s="28"/>
      <c r="D114" s="22"/>
      <c r="E114" s="30"/>
      <c r="F114" s="31"/>
      <c r="G114" s="31"/>
      <c r="H114" s="31"/>
      <c r="I114" s="31"/>
      <c r="J114" s="31"/>
      <c r="K114" s="31"/>
    </row>
    <row r="115" spans="1:11" x14ac:dyDescent="0.25">
      <c r="A115" s="14"/>
      <c r="B115" s="14"/>
      <c r="C115" s="28"/>
      <c r="D115" s="22" t="s">
        <v>26</v>
      </c>
      <c r="E115" s="30" t="s">
        <v>79</v>
      </c>
      <c r="F115" s="31">
        <v>100</v>
      </c>
      <c r="G115" s="31">
        <v>3</v>
      </c>
      <c r="H115" s="31">
        <v>3</v>
      </c>
      <c r="I115" s="31">
        <v>1</v>
      </c>
      <c r="J115" s="31">
        <v>92</v>
      </c>
      <c r="K115" s="31"/>
    </row>
    <row r="116" spans="1:11" x14ac:dyDescent="0.25">
      <c r="A116" s="14"/>
      <c r="B116" s="14"/>
      <c r="C116" s="28"/>
      <c r="D116" s="22" t="s">
        <v>26</v>
      </c>
      <c r="E116" s="30" t="s">
        <v>69</v>
      </c>
      <c r="F116" s="31">
        <v>200</v>
      </c>
      <c r="G116" s="31">
        <v>0</v>
      </c>
      <c r="H116" s="31">
        <v>0</v>
      </c>
      <c r="I116" s="31">
        <v>14</v>
      </c>
      <c r="J116" s="31">
        <v>55</v>
      </c>
      <c r="K116" s="31">
        <v>376</v>
      </c>
    </row>
    <row r="117" spans="1:11" x14ac:dyDescent="0.25">
      <c r="A117" s="14"/>
      <c r="B117" s="14"/>
      <c r="C117" s="28"/>
      <c r="D117" s="22" t="s">
        <v>28</v>
      </c>
      <c r="E117" s="30" t="s">
        <v>29</v>
      </c>
      <c r="F117" s="31">
        <v>30</v>
      </c>
      <c r="G117" s="31">
        <v>2</v>
      </c>
      <c r="H117" s="31">
        <v>0</v>
      </c>
      <c r="I117" s="31">
        <v>15</v>
      </c>
      <c r="J117" s="31">
        <v>73</v>
      </c>
      <c r="K117" s="31">
        <v>406</v>
      </c>
    </row>
    <row r="118" spans="1:11" x14ac:dyDescent="0.25">
      <c r="A118" s="14"/>
      <c r="B118" s="14"/>
      <c r="C118" s="9"/>
      <c r="D118" s="10"/>
      <c r="E118" s="10" t="s">
        <v>65</v>
      </c>
      <c r="F118" s="11">
        <f>F117+F116+F115+F114+F113</f>
        <v>530</v>
      </c>
      <c r="G118" s="11">
        <f t="shared" ref="G118:J118" si="21">G117+G116+G115+G114+G113</f>
        <v>21</v>
      </c>
      <c r="H118" s="11">
        <f t="shared" si="21"/>
        <v>18</v>
      </c>
      <c r="I118" s="11">
        <f t="shared" si="21"/>
        <v>78</v>
      </c>
      <c r="J118" s="11">
        <f t="shared" si="21"/>
        <v>621</v>
      </c>
      <c r="K118" s="11"/>
    </row>
    <row r="119" spans="1:11" x14ac:dyDescent="0.25">
      <c r="A119" s="14"/>
      <c r="B119" s="14"/>
      <c r="C119" s="28" t="s">
        <v>32</v>
      </c>
      <c r="D119" s="22"/>
      <c r="E119" s="30"/>
      <c r="F119" s="31"/>
      <c r="G119" s="31"/>
      <c r="H119" s="31"/>
      <c r="I119" s="31"/>
      <c r="J119" s="31"/>
      <c r="K119" s="31"/>
    </row>
    <row r="120" spans="1:11" x14ac:dyDescent="0.25">
      <c r="A120" s="14"/>
      <c r="B120" s="14"/>
      <c r="C120" s="28"/>
      <c r="D120" s="22" t="s">
        <v>33</v>
      </c>
      <c r="E120" s="30" t="s">
        <v>74</v>
      </c>
      <c r="F120" s="31" t="s">
        <v>35</v>
      </c>
      <c r="G120" s="31">
        <v>2</v>
      </c>
      <c r="H120" s="31">
        <v>5</v>
      </c>
      <c r="I120" s="31">
        <v>9</v>
      </c>
      <c r="J120" s="31">
        <v>81</v>
      </c>
      <c r="K120" s="31">
        <v>82</v>
      </c>
    </row>
    <row r="121" spans="1:11" x14ac:dyDescent="0.25">
      <c r="A121" s="14"/>
      <c r="B121" s="14"/>
      <c r="C121" s="28"/>
      <c r="D121" s="22" t="s">
        <v>20</v>
      </c>
      <c r="E121" s="30" t="s">
        <v>80</v>
      </c>
      <c r="F121" s="31">
        <v>90</v>
      </c>
      <c r="G121" s="31">
        <v>15</v>
      </c>
      <c r="H121" s="31">
        <v>12</v>
      </c>
      <c r="I121" s="31">
        <v>12</v>
      </c>
      <c r="J121" s="31">
        <v>215</v>
      </c>
      <c r="K121" s="31">
        <v>294</v>
      </c>
    </row>
    <row r="122" spans="1:11" x14ac:dyDescent="0.25">
      <c r="A122" s="14"/>
      <c r="B122" s="14"/>
      <c r="C122" s="28"/>
      <c r="D122" s="22" t="s">
        <v>38</v>
      </c>
      <c r="E122" s="30" t="s">
        <v>81</v>
      </c>
      <c r="F122" s="31">
        <v>150</v>
      </c>
      <c r="G122" s="31">
        <v>6</v>
      </c>
      <c r="H122" s="31">
        <v>10</v>
      </c>
      <c r="I122" s="31">
        <v>39</v>
      </c>
      <c r="J122" s="31">
        <v>274</v>
      </c>
      <c r="K122" s="31">
        <v>205</v>
      </c>
    </row>
    <row r="123" spans="1:11" x14ac:dyDescent="0.25">
      <c r="A123" s="14"/>
      <c r="B123" s="14"/>
      <c r="C123" s="28"/>
      <c r="D123" s="22" t="s">
        <v>44</v>
      </c>
      <c r="E123" s="30" t="s">
        <v>48</v>
      </c>
      <c r="F123" s="31">
        <v>30</v>
      </c>
      <c r="G123" s="31">
        <v>1</v>
      </c>
      <c r="H123" s="31">
        <v>2</v>
      </c>
      <c r="I123" s="31">
        <v>2</v>
      </c>
      <c r="J123" s="31">
        <v>32</v>
      </c>
      <c r="K123" s="31">
        <v>330</v>
      </c>
    </row>
    <row r="124" spans="1:11" x14ac:dyDescent="0.25">
      <c r="A124" s="14"/>
      <c r="B124" s="14"/>
      <c r="C124" s="28"/>
      <c r="D124" s="22" t="s">
        <v>26</v>
      </c>
      <c r="E124" s="30" t="s">
        <v>76</v>
      </c>
      <c r="F124" s="31">
        <v>200</v>
      </c>
      <c r="G124" s="31">
        <v>0</v>
      </c>
      <c r="H124" s="31">
        <v>0</v>
      </c>
      <c r="I124" s="31">
        <v>18</v>
      </c>
      <c r="J124" s="31">
        <v>72</v>
      </c>
      <c r="K124" s="31">
        <v>345</v>
      </c>
    </row>
    <row r="125" spans="1:11" x14ac:dyDescent="0.25">
      <c r="A125" s="14"/>
      <c r="B125" s="14"/>
      <c r="C125" s="28"/>
      <c r="D125" s="22" t="s">
        <v>28</v>
      </c>
      <c r="E125" s="30" t="s">
        <v>29</v>
      </c>
      <c r="F125" s="31">
        <v>30</v>
      </c>
      <c r="G125" s="31">
        <v>2</v>
      </c>
      <c r="H125" s="31">
        <v>0</v>
      </c>
      <c r="I125" s="31">
        <v>15</v>
      </c>
      <c r="J125" s="31">
        <v>73</v>
      </c>
      <c r="K125" s="31">
        <v>406</v>
      </c>
    </row>
    <row r="126" spans="1:11" x14ac:dyDescent="0.25">
      <c r="A126" s="14"/>
      <c r="B126" s="14"/>
      <c r="C126" s="28"/>
      <c r="D126" s="22" t="s">
        <v>28</v>
      </c>
      <c r="E126" s="30" t="s">
        <v>41</v>
      </c>
      <c r="F126" s="31">
        <v>30</v>
      </c>
      <c r="G126" s="31">
        <v>2</v>
      </c>
      <c r="H126" s="31">
        <v>1</v>
      </c>
      <c r="I126" s="31">
        <v>7</v>
      </c>
      <c r="J126" s="31">
        <v>58</v>
      </c>
      <c r="K126" s="31">
        <v>27</v>
      </c>
    </row>
    <row r="127" spans="1:11" x14ac:dyDescent="0.25">
      <c r="A127" s="37"/>
      <c r="B127" s="37"/>
      <c r="C127" s="13"/>
      <c r="D127" s="13"/>
      <c r="E127" s="25" t="s">
        <v>65</v>
      </c>
      <c r="F127" s="48">
        <v>740</v>
      </c>
      <c r="G127" s="45">
        <f>G126+G125+G124+G123+G122+G121+G120</f>
        <v>28</v>
      </c>
      <c r="H127" s="45">
        <f t="shared" ref="H127:J127" si="22">H126+H125+H124+H123+H122+H121+H120</f>
        <v>30</v>
      </c>
      <c r="I127" s="45">
        <f t="shared" si="22"/>
        <v>102</v>
      </c>
      <c r="J127" s="45">
        <f t="shared" si="22"/>
        <v>805</v>
      </c>
      <c r="K127" s="13"/>
    </row>
    <row r="128" spans="1:11" x14ac:dyDescent="0.25">
      <c r="A128" s="41">
        <v>2</v>
      </c>
      <c r="B128" s="41">
        <v>3</v>
      </c>
      <c r="C128" s="54" t="s">
        <v>64</v>
      </c>
      <c r="D128" s="54"/>
      <c r="E128" s="43"/>
      <c r="F128" s="46">
        <f>F127+F118</f>
        <v>1270</v>
      </c>
      <c r="G128" s="46">
        <f t="shared" ref="G128:J128" si="23">G127+G118</f>
        <v>49</v>
      </c>
      <c r="H128" s="46">
        <f t="shared" si="23"/>
        <v>48</v>
      </c>
      <c r="I128" s="46">
        <f t="shared" si="23"/>
        <v>180</v>
      </c>
      <c r="J128" s="46">
        <f t="shared" si="23"/>
        <v>1426</v>
      </c>
      <c r="K128" s="43"/>
    </row>
    <row r="129" spans="1:11" x14ac:dyDescent="0.25">
      <c r="A129" s="13">
        <v>2</v>
      </c>
      <c r="B129" s="13">
        <v>4</v>
      </c>
      <c r="C129" s="28" t="s">
        <v>19</v>
      </c>
      <c r="D129" s="22"/>
      <c r="E129" s="30"/>
      <c r="F129" s="31"/>
      <c r="G129" s="31"/>
      <c r="H129" s="31"/>
      <c r="I129" s="31"/>
      <c r="J129" s="31"/>
      <c r="K129" s="31"/>
    </row>
    <row r="130" spans="1:11" x14ac:dyDescent="0.25">
      <c r="A130" s="14"/>
      <c r="B130" s="14"/>
      <c r="C130" s="28"/>
      <c r="D130" s="22" t="s">
        <v>20</v>
      </c>
      <c r="E130" s="30" t="s">
        <v>66</v>
      </c>
      <c r="F130" s="31">
        <v>90</v>
      </c>
      <c r="G130" s="31">
        <v>12</v>
      </c>
      <c r="H130" s="31">
        <v>17</v>
      </c>
      <c r="I130" s="31">
        <v>13</v>
      </c>
      <c r="J130" s="31">
        <v>249</v>
      </c>
      <c r="K130" s="31" t="s">
        <v>49</v>
      </c>
    </row>
    <row r="131" spans="1:11" x14ac:dyDescent="0.25">
      <c r="A131" s="14"/>
      <c r="B131" s="14"/>
      <c r="C131" s="28"/>
      <c r="D131" s="22" t="s">
        <v>38</v>
      </c>
      <c r="E131" s="30" t="s">
        <v>67</v>
      </c>
      <c r="F131" s="31">
        <v>150</v>
      </c>
      <c r="G131" s="31">
        <v>3</v>
      </c>
      <c r="H131" s="31">
        <v>5</v>
      </c>
      <c r="I131" s="31">
        <v>21</v>
      </c>
      <c r="J131" s="31">
        <v>142</v>
      </c>
      <c r="K131" s="31">
        <v>312</v>
      </c>
    </row>
    <row r="132" spans="1:11" x14ac:dyDescent="0.25">
      <c r="A132" s="14"/>
      <c r="B132" s="14"/>
      <c r="C132" s="28"/>
      <c r="D132" s="22" t="s">
        <v>44</v>
      </c>
      <c r="E132" s="30" t="s">
        <v>68</v>
      </c>
      <c r="F132" s="31">
        <v>30</v>
      </c>
      <c r="G132" s="31">
        <v>1</v>
      </c>
      <c r="H132" s="31">
        <v>2</v>
      </c>
      <c r="I132" s="31">
        <v>2</v>
      </c>
      <c r="J132" s="31">
        <v>28</v>
      </c>
      <c r="K132" s="31">
        <v>326</v>
      </c>
    </row>
    <row r="133" spans="1:11" x14ac:dyDescent="0.25">
      <c r="A133" s="14"/>
      <c r="B133" s="14"/>
      <c r="C133" s="28"/>
      <c r="D133" s="22" t="s">
        <v>26</v>
      </c>
      <c r="E133" s="30" t="s">
        <v>51</v>
      </c>
      <c r="F133" s="31" t="s">
        <v>55</v>
      </c>
      <c r="G133" s="31">
        <v>0</v>
      </c>
      <c r="H133" s="31">
        <v>0</v>
      </c>
      <c r="I133" s="31">
        <v>15</v>
      </c>
      <c r="J133" s="31">
        <v>61</v>
      </c>
      <c r="K133" s="31">
        <v>377</v>
      </c>
    </row>
    <row r="134" spans="1:11" x14ac:dyDescent="0.25">
      <c r="A134" s="14"/>
      <c r="B134" s="14"/>
      <c r="C134" s="28"/>
      <c r="D134" s="22" t="s">
        <v>28</v>
      </c>
      <c r="E134" s="30" t="s">
        <v>29</v>
      </c>
      <c r="F134" s="31">
        <v>30</v>
      </c>
      <c r="G134" s="31">
        <v>2</v>
      </c>
      <c r="H134" s="31">
        <v>0</v>
      </c>
      <c r="I134" s="31">
        <v>15</v>
      </c>
      <c r="J134" s="31">
        <v>73</v>
      </c>
      <c r="K134" s="31">
        <v>406</v>
      </c>
    </row>
    <row r="135" spans="1:11" x14ac:dyDescent="0.25">
      <c r="A135" s="14"/>
      <c r="B135" s="14"/>
      <c r="C135" s="28"/>
      <c r="D135" s="22"/>
      <c r="E135" s="10" t="s">
        <v>65</v>
      </c>
      <c r="F135" s="11">
        <v>507</v>
      </c>
      <c r="G135" s="11">
        <f>G134+G133+G132+G131+G130</f>
        <v>18</v>
      </c>
      <c r="H135" s="11">
        <f t="shared" ref="H135:J135" si="24">H134+H133+H132+H131+H130</f>
        <v>24</v>
      </c>
      <c r="I135" s="11">
        <f t="shared" si="24"/>
        <v>66</v>
      </c>
      <c r="J135" s="11">
        <f t="shared" si="24"/>
        <v>553</v>
      </c>
      <c r="K135" s="11"/>
    </row>
    <row r="136" spans="1:11" x14ac:dyDescent="0.25">
      <c r="A136" s="14"/>
      <c r="B136" s="14"/>
      <c r="C136" s="28" t="s">
        <v>32</v>
      </c>
      <c r="D136" s="22"/>
      <c r="E136" s="30"/>
      <c r="F136" s="31"/>
      <c r="G136" s="31"/>
      <c r="H136" s="31"/>
      <c r="I136" s="31"/>
      <c r="J136" s="31"/>
      <c r="K136" s="31"/>
    </row>
    <row r="137" spans="1:11" x14ac:dyDescent="0.25">
      <c r="A137" s="14"/>
      <c r="B137" s="14"/>
      <c r="C137" s="28"/>
      <c r="D137" s="22" t="s">
        <v>33</v>
      </c>
      <c r="E137" s="30" t="s">
        <v>82</v>
      </c>
      <c r="F137" s="31">
        <v>200</v>
      </c>
      <c r="G137" s="31">
        <v>2</v>
      </c>
      <c r="H137" s="31">
        <v>2</v>
      </c>
      <c r="I137" s="31">
        <v>14</v>
      </c>
      <c r="J137" s="31">
        <v>95</v>
      </c>
      <c r="K137" s="31">
        <v>103</v>
      </c>
    </row>
    <row r="138" spans="1:11" x14ac:dyDescent="0.25">
      <c r="A138" s="14"/>
      <c r="B138" s="14"/>
      <c r="C138" s="28"/>
      <c r="D138" s="22" t="s">
        <v>20</v>
      </c>
      <c r="E138" s="30" t="s">
        <v>66</v>
      </c>
      <c r="F138" s="31">
        <v>90</v>
      </c>
      <c r="G138" s="31">
        <v>12</v>
      </c>
      <c r="H138" s="31">
        <v>17</v>
      </c>
      <c r="I138" s="31">
        <v>13</v>
      </c>
      <c r="J138" s="31">
        <v>249</v>
      </c>
      <c r="K138" s="31" t="s">
        <v>49</v>
      </c>
    </row>
    <row r="139" spans="1:11" x14ac:dyDescent="0.25">
      <c r="A139" s="14"/>
      <c r="B139" s="14"/>
      <c r="C139" s="28"/>
      <c r="D139" s="22" t="s">
        <v>38</v>
      </c>
      <c r="E139" s="30" t="s">
        <v>67</v>
      </c>
      <c r="F139" s="31">
        <v>150</v>
      </c>
      <c r="G139" s="31">
        <v>4</v>
      </c>
      <c r="H139" s="31">
        <v>5</v>
      </c>
      <c r="I139" s="31">
        <v>21</v>
      </c>
      <c r="J139" s="31">
        <v>146</v>
      </c>
      <c r="K139" s="31">
        <v>312</v>
      </c>
    </row>
    <row r="140" spans="1:11" x14ac:dyDescent="0.25">
      <c r="A140" s="14"/>
      <c r="B140" s="14"/>
      <c r="C140" s="28"/>
      <c r="D140" s="22" t="s">
        <v>26</v>
      </c>
      <c r="E140" s="30" t="s">
        <v>47</v>
      </c>
      <c r="F140" s="31">
        <v>200</v>
      </c>
      <c r="G140" s="31">
        <v>0</v>
      </c>
      <c r="H140" s="31">
        <v>0</v>
      </c>
      <c r="I140" s="31">
        <v>16</v>
      </c>
      <c r="J140" s="31">
        <v>65</v>
      </c>
      <c r="K140" s="31" t="s">
        <v>49</v>
      </c>
    </row>
    <row r="141" spans="1:11" x14ac:dyDescent="0.25">
      <c r="A141" s="14"/>
      <c r="B141" s="14"/>
      <c r="C141" s="28"/>
      <c r="D141" s="22" t="s">
        <v>44</v>
      </c>
      <c r="E141" s="30" t="s">
        <v>68</v>
      </c>
      <c r="F141" s="31">
        <v>30</v>
      </c>
      <c r="G141" s="31">
        <v>1</v>
      </c>
      <c r="H141" s="31">
        <v>2</v>
      </c>
      <c r="I141" s="31">
        <v>2</v>
      </c>
      <c r="J141" s="31">
        <v>28</v>
      </c>
      <c r="K141" s="31">
        <v>326</v>
      </c>
    </row>
    <row r="142" spans="1:11" x14ac:dyDescent="0.25">
      <c r="A142" s="14"/>
      <c r="B142" s="14"/>
      <c r="C142" s="28"/>
      <c r="D142" s="22" t="s">
        <v>28</v>
      </c>
      <c r="E142" s="30" t="s">
        <v>29</v>
      </c>
      <c r="F142" s="31">
        <v>30</v>
      </c>
      <c r="G142" s="31">
        <v>2</v>
      </c>
      <c r="H142" s="31">
        <v>0</v>
      </c>
      <c r="I142" s="31">
        <v>15</v>
      </c>
      <c r="J142" s="31">
        <v>73</v>
      </c>
      <c r="K142" s="31">
        <v>406</v>
      </c>
    </row>
    <row r="143" spans="1:11" x14ac:dyDescent="0.25">
      <c r="A143" s="14"/>
      <c r="B143" s="14"/>
      <c r="C143" s="28"/>
      <c r="D143" s="22" t="s">
        <v>28</v>
      </c>
      <c r="E143" s="30" t="s">
        <v>41</v>
      </c>
      <c r="F143" s="31">
        <v>30</v>
      </c>
      <c r="G143" s="31">
        <v>2</v>
      </c>
      <c r="H143" s="31">
        <v>1</v>
      </c>
      <c r="I143" s="31">
        <v>7</v>
      </c>
      <c r="J143" s="31">
        <v>58</v>
      </c>
      <c r="K143" s="31">
        <v>27</v>
      </c>
    </row>
    <row r="144" spans="1:11" x14ac:dyDescent="0.25">
      <c r="A144" s="37"/>
      <c r="B144" s="37"/>
      <c r="C144" s="40"/>
      <c r="D144" s="40"/>
      <c r="E144" s="40" t="s">
        <v>65</v>
      </c>
      <c r="F144" s="44">
        <f>F143+F142+F141+F140+F139+F138+F137</f>
        <v>730</v>
      </c>
      <c r="G144" s="44">
        <f t="shared" ref="G144:J144" si="25">G143+G142+G141+G140+G139+G138+G137</f>
        <v>23</v>
      </c>
      <c r="H144" s="44">
        <f t="shared" si="25"/>
        <v>27</v>
      </c>
      <c r="I144" s="44">
        <f t="shared" si="25"/>
        <v>88</v>
      </c>
      <c r="J144" s="44">
        <f t="shared" si="25"/>
        <v>714</v>
      </c>
      <c r="K144" s="40"/>
    </row>
    <row r="145" spans="1:11" x14ac:dyDescent="0.25">
      <c r="A145" s="41">
        <v>2</v>
      </c>
      <c r="B145" s="41">
        <v>4</v>
      </c>
      <c r="C145" s="54" t="s">
        <v>64</v>
      </c>
      <c r="D145" s="54"/>
      <c r="E145" s="43"/>
      <c r="F145" s="46">
        <f>F144+F135</f>
        <v>1237</v>
      </c>
      <c r="G145" s="46">
        <f t="shared" ref="G145:J145" si="26">G144+G135</f>
        <v>41</v>
      </c>
      <c r="H145" s="46">
        <f t="shared" si="26"/>
        <v>51</v>
      </c>
      <c r="I145" s="46">
        <f t="shared" si="26"/>
        <v>154</v>
      </c>
      <c r="J145" s="46">
        <f t="shared" si="26"/>
        <v>1267</v>
      </c>
      <c r="K145" s="43"/>
    </row>
    <row r="146" spans="1:11" x14ac:dyDescent="0.25">
      <c r="A146" s="13">
        <v>2</v>
      </c>
      <c r="B146" s="13">
        <v>5</v>
      </c>
      <c r="C146" s="28" t="s">
        <v>19</v>
      </c>
      <c r="D146" s="22"/>
      <c r="E146" s="30"/>
      <c r="F146" s="31"/>
      <c r="G146" s="31"/>
      <c r="H146" s="31"/>
      <c r="I146" s="31"/>
      <c r="J146" s="31"/>
      <c r="K146" s="31"/>
    </row>
    <row r="147" spans="1:11" x14ac:dyDescent="0.25">
      <c r="A147" s="14"/>
      <c r="B147" s="14"/>
      <c r="C147" s="28"/>
      <c r="D147" s="22" t="s">
        <v>20</v>
      </c>
      <c r="E147" s="30" t="s">
        <v>60</v>
      </c>
      <c r="F147" s="31">
        <v>120</v>
      </c>
      <c r="G147" s="35">
        <v>19</v>
      </c>
      <c r="H147" s="35">
        <v>16</v>
      </c>
      <c r="I147" s="35">
        <v>6</v>
      </c>
      <c r="J147" s="35">
        <v>246</v>
      </c>
      <c r="K147" s="31">
        <v>290</v>
      </c>
    </row>
    <row r="148" spans="1:11" x14ac:dyDescent="0.25">
      <c r="A148" s="14"/>
      <c r="B148" s="14"/>
      <c r="C148" s="28"/>
      <c r="D148" s="22" t="s">
        <v>38</v>
      </c>
      <c r="E148" s="30" t="s">
        <v>39</v>
      </c>
      <c r="F148" s="31">
        <v>150</v>
      </c>
      <c r="G148" s="31">
        <v>7</v>
      </c>
      <c r="H148" s="31">
        <v>5</v>
      </c>
      <c r="I148" s="31">
        <v>33</v>
      </c>
      <c r="J148" s="31">
        <v>205</v>
      </c>
      <c r="K148" s="31">
        <v>171</v>
      </c>
    </row>
    <row r="149" spans="1:11" x14ac:dyDescent="0.25">
      <c r="A149" s="14"/>
      <c r="B149" s="14"/>
      <c r="C149" s="28"/>
      <c r="D149" s="22" t="s">
        <v>26</v>
      </c>
      <c r="E149" s="30" t="s">
        <v>83</v>
      </c>
      <c r="F149" s="31">
        <v>200</v>
      </c>
      <c r="G149" s="31">
        <v>3</v>
      </c>
      <c r="H149" s="31">
        <v>3</v>
      </c>
      <c r="I149" s="31">
        <v>21</v>
      </c>
      <c r="J149" s="31">
        <v>127</v>
      </c>
      <c r="K149" s="31"/>
    </row>
    <row r="150" spans="1:11" x14ac:dyDescent="0.25">
      <c r="A150" s="14"/>
      <c r="B150" s="14"/>
      <c r="C150" s="28"/>
      <c r="D150" s="22" t="s">
        <v>28</v>
      </c>
      <c r="E150" s="30" t="s">
        <v>29</v>
      </c>
      <c r="F150" s="31">
        <v>30</v>
      </c>
      <c r="G150" s="31">
        <v>2</v>
      </c>
      <c r="H150" s="31">
        <v>0</v>
      </c>
      <c r="I150" s="31">
        <v>15</v>
      </c>
      <c r="J150" s="31">
        <v>73</v>
      </c>
      <c r="K150" s="31">
        <v>406</v>
      </c>
    </row>
    <row r="151" spans="1:11" x14ac:dyDescent="0.25">
      <c r="A151" s="15"/>
      <c r="B151" s="15"/>
      <c r="C151" s="9"/>
      <c r="D151" s="10"/>
      <c r="E151" s="10" t="s">
        <v>65</v>
      </c>
      <c r="F151" s="11">
        <f>F150+F149+F148+F147+F146</f>
        <v>500</v>
      </c>
      <c r="G151" s="11">
        <f t="shared" ref="G151:J151" si="27">G150+G149+G148+G147+G146</f>
        <v>31</v>
      </c>
      <c r="H151" s="11">
        <f t="shared" si="27"/>
        <v>24</v>
      </c>
      <c r="I151" s="11">
        <f t="shared" si="27"/>
        <v>75</v>
      </c>
      <c r="J151" s="11">
        <f t="shared" si="27"/>
        <v>651</v>
      </c>
      <c r="K151" s="11"/>
    </row>
    <row r="152" spans="1:11" x14ac:dyDescent="0.25">
      <c r="A152" s="14"/>
      <c r="B152" s="14"/>
      <c r="C152" s="28" t="s">
        <v>32</v>
      </c>
      <c r="D152" s="22"/>
      <c r="E152" s="30"/>
      <c r="F152" s="31"/>
      <c r="G152" s="31"/>
      <c r="H152" s="31"/>
      <c r="I152" s="31"/>
      <c r="J152" s="31"/>
      <c r="K152" s="31"/>
    </row>
    <row r="153" spans="1:11" x14ac:dyDescent="0.25">
      <c r="A153" s="14"/>
      <c r="B153" s="14"/>
      <c r="C153" s="28"/>
      <c r="D153" s="22" t="s">
        <v>33</v>
      </c>
      <c r="E153" s="30" t="s">
        <v>53</v>
      </c>
      <c r="F153" s="31" t="s">
        <v>35</v>
      </c>
      <c r="G153" s="31">
        <v>2</v>
      </c>
      <c r="H153" s="31">
        <v>5</v>
      </c>
      <c r="I153" s="31">
        <v>11</v>
      </c>
      <c r="J153" s="31">
        <v>99</v>
      </c>
      <c r="K153" s="31">
        <v>96</v>
      </c>
    </row>
    <row r="154" spans="1:11" x14ac:dyDescent="0.25">
      <c r="A154" s="14"/>
      <c r="B154" s="14"/>
      <c r="C154" s="28"/>
      <c r="D154" s="22" t="s">
        <v>20</v>
      </c>
      <c r="E154" s="30" t="s">
        <v>60</v>
      </c>
      <c r="F154" s="31">
        <v>120</v>
      </c>
      <c r="G154" s="35">
        <v>19</v>
      </c>
      <c r="H154" s="35">
        <v>16</v>
      </c>
      <c r="I154" s="35">
        <v>6</v>
      </c>
      <c r="J154" s="35">
        <v>246</v>
      </c>
      <c r="K154" s="31">
        <v>290</v>
      </c>
    </row>
    <row r="155" spans="1:11" x14ac:dyDescent="0.25">
      <c r="A155" s="14"/>
      <c r="B155" s="14"/>
      <c r="C155" s="28"/>
      <c r="D155" s="22" t="s">
        <v>38</v>
      </c>
      <c r="E155" s="30" t="s">
        <v>39</v>
      </c>
      <c r="F155" s="31">
        <v>150</v>
      </c>
      <c r="G155" s="31">
        <v>7</v>
      </c>
      <c r="H155" s="31">
        <v>5</v>
      </c>
      <c r="I155" s="31">
        <v>33</v>
      </c>
      <c r="J155" s="31">
        <v>205</v>
      </c>
      <c r="K155" s="31">
        <v>171</v>
      </c>
    </row>
    <row r="156" spans="1:11" x14ac:dyDescent="0.25">
      <c r="A156" s="14"/>
      <c r="B156" s="14"/>
      <c r="C156" s="28"/>
      <c r="D156" s="22" t="s">
        <v>26</v>
      </c>
      <c r="E156" s="30" t="s">
        <v>84</v>
      </c>
      <c r="F156" s="31">
        <v>200</v>
      </c>
      <c r="G156" s="31">
        <v>0</v>
      </c>
      <c r="H156" s="31">
        <v>0</v>
      </c>
      <c r="I156" s="31">
        <v>22</v>
      </c>
      <c r="J156" s="31">
        <v>88</v>
      </c>
      <c r="K156" s="31">
        <v>350</v>
      </c>
    </row>
    <row r="157" spans="1:11" x14ac:dyDescent="0.25">
      <c r="A157" s="14"/>
      <c r="B157" s="14"/>
      <c r="C157" s="28"/>
      <c r="D157" s="22" t="s">
        <v>28</v>
      </c>
      <c r="E157" s="30" t="s">
        <v>29</v>
      </c>
      <c r="F157" s="31">
        <v>30</v>
      </c>
      <c r="G157" s="31">
        <v>2</v>
      </c>
      <c r="H157" s="31">
        <v>0</v>
      </c>
      <c r="I157" s="31">
        <v>15</v>
      </c>
      <c r="J157" s="31">
        <v>73</v>
      </c>
      <c r="K157" s="31">
        <v>406</v>
      </c>
    </row>
    <row r="158" spans="1:11" x14ac:dyDescent="0.25">
      <c r="A158" s="14"/>
      <c r="B158" s="14"/>
      <c r="C158" s="28"/>
      <c r="D158" s="22" t="s">
        <v>28</v>
      </c>
      <c r="E158" s="30" t="s">
        <v>41</v>
      </c>
      <c r="F158" s="31">
        <v>30</v>
      </c>
      <c r="G158" s="31">
        <v>2</v>
      </c>
      <c r="H158" s="31">
        <v>1</v>
      </c>
      <c r="I158" s="31">
        <v>7</v>
      </c>
      <c r="J158" s="31">
        <v>58</v>
      </c>
      <c r="K158" s="31">
        <v>27</v>
      </c>
    </row>
    <row r="159" spans="1:11" x14ac:dyDescent="0.25">
      <c r="A159" s="37"/>
      <c r="B159" s="37"/>
      <c r="C159" s="13"/>
      <c r="D159" s="13"/>
      <c r="E159" s="13" t="s">
        <v>65</v>
      </c>
      <c r="F159" s="45">
        <v>740</v>
      </c>
      <c r="G159" s="45">
        <f>G158+G157+G156+G155+G154+G153</f>
        <v>32</v>
      </c>
      <c r="H159" s="45">
        <f t="shared" ref="H159:J159" si="28">H158+H157+H156+H155+H154+H153</f>
        <v>27</v>
      </c>
      <c r="I159" s="45">
        <f t="shared" si="28"/>
        <v>94</v>
      </c>
      <c r="J159" s="45">
        <f t="shared" si="28"/>
        <v>769</v>
      </c>
      <c r="K159" s="13"/>
    </row>
    <row r="160" spans="1:11" x14ac:dyDescent="0.25">
      <c r="A160" s="41">
        <v>2</v>
      </c>
      <c r="B160" s="41">
        <v>5</v>
      </c>
      <c r="C160" s="54" t="s">
        <v>64</v>
      </c>
      <c r="D160" s="54"/>
      <c r="E160" s="41"/>
      <c r="F160" s="32">
        <f>F159+F151</f>
        <v>1240</v>
      </c>
      <c r="G160" s="32">
        <f t="shared" ref="G160:J160" si="29">G159+G151</f>
        <v>63</v>
      </c>
      <c r="H160" s="32">
        <f t="shared" si="29"/>
        <v>51</v>
      </c>
      <c r="I160" s="32">
        <f t="shared" si="29"/>
        <v>169</v>
      </c>
      <c r="J160" s="32">
        <f t="shared" si="29"/>
        <v>1420</v>
      </c>
      <c r="K160" s="41"/>
    </row>
  </sheetData>
  <mergeCells count="14">
    <mergeCell ref="C160:D160"/>
    <mergeCell ref="C1:E1"/>
    <mergeCell ref="H1:K1"/>
    <mergeCell ref="H2:K2"/>
    <mergeCell ref="H3:K3"/>
    <mergeCell ref="C67:D67"/>
    <mergeCell ref="C50:D50"/>
    <mergeCell ref="C36:D36"/>
    <mergeCell ref="C22:D22"/>
    <mergeCell ref="C83:D83"/>
    <mergeCell ref="C99:D99"/>
    <mergeCell ref="C112:D112"/>
    <mergeCell ref="C128:D128"/>
    <mergeCell ref="C145:D1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</dc:creator>
  <cp:lastModifiedBy>Светлана</cp:lastModifiedBy>
  <dcterms:created xsi:type="dcterms:W3CDTF">2024-12-03T02:58:35Z</dcterms:created>
  <dcterms:modified xsi:type="dcterms:W3CDTF">2024-12-04T04:09:58Z</dcterms:modified>
</cp:coreProperties>
</file>